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ourtneyParieraDinki\Association for Utah Community Health\AUCH Public - Shared\AUCH Public Folders\Grants and Contracts\Rural Transformation\Health Center Proposals\Section 2_RISE\Section 2.5_RISE_RecruitRetention\"/>
    </mc:Choice>
  </mc:AlternateContent>
  <xr:revisionPtr revIDLastSave="0" documentId="13_ncr:1_{9A13D619-96DD-48E7-BE62-504C6FA0BC55}" xr6:coauthVersionLast="47" xr6:coauthVersionMax="47" xr10:uidLastSave="{00000000-0000-0000-0000-000000000000}"/>
  <bookViews>
    <workbookView xWindow="-110" yWindow="-110" windowWidth="19420" windowHeight="10300" activeTab="2" xr2:uid="{00000000-000D-0000-FFFF-FFFF00000000}"/>
  </bookViews>
  <sheets>
    <sheet name="INSTRUCTIONS" sheetId="1" r:id="rId1"/>
    <sheet name="Overview" sheetId="2" r:id="rId2"/>
    <sheet name="SUMMARY" sheetId="3" r:id="rId3"/>
    <sheet name="Admin Costs" sheetId="4" r:id="rId4"/>
    <sheet name="Salariesfringe" sheetId="5" r:id="rId5"/>
    <sheet name="Equipment" sheetId="6" r:id="rId6"/>
    <sheet name="Supplies" sheetId="7" r:id="rId7"/>
    <sheet name="Travel" sheetId="8" r:id="rId8"/>
    <sheet name="SubrecipientsContractual" sheetId="9" r:id="rId9"/>
    <sheet name="Other" sheetId="10" r:id="rId10"/>
    <sheet name="Tribal" sheetId="11" r:id="rId11"/>
    <sheet name="Funding Caps" sheetId="12" state="hidden" r:id="rId12"/>
    <sheet name="Budget periods" sheetId="13" r:id="rId13"/>
    <sheet name="Exclusions" sheetId="14" r:id="rId14"/>
  </sheets>
  <externalReferences>
    <externalReference r:id="rId1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63JGdDfBkYRfhYm3BHuMoN7fNyEzylX6TbyNL2Meixs="/>
    </ext>
  </extLst>
</workbook>
</file>

<file path=xl/calcChain.xml><?xml version="1.0" encoding="utf-8"?>
<calcChain xmlns="http://schemas.openxmlformats.org/spreadsheetml/2006/main">
  <c r="J25" i="3" l="1"/>
  <c r="K7" i="5"/>
  <c r="K8" i="5"/>
  <c r="K9" i="5"/>
  <c r="K10" i="5"/>
  <c r="K11" i="5"/>
  <c r="K12" i="5"/>
  <c r="J13" i="5"/>
  <c r="I13" i="5"/>
  <c r="H91" i="3"/>
  <c r="G91" i="3"/>
  <c r="F91" i="3"/>
  <c r="E91" i="3"/>
  <c r="D91" i="3"/>
  <c r="C91" i="3"/>
  <c r="B91" i="3"/>
  <c r="A91" i="3"/>
  <c r="H90" i="3"/>
  <c r="G90" i="3"/>
  <c r="F90" i="3"/>
  <c r="E90" i="3"/>
  <c r="D90" i="3"/>
  <c r="C90" i="3"/>
  <c r="B90" i="3"/>
  <c r="A90" i="3"/>
  <c r="F89" i="3"/>
  <c r="H89" i="3"/>
  <c r="G89" i="3"/>
  <c r="E89" i="3"/>
  <c r="D89" i="3"/>
  <c r="C89" i="3"/>
  <c r="B89" i="3"/>
  <c r="A89" i="3"/>
  <c r="F88" i="3"/>
  <c r="H88" i="3"/>
  <c r="G88" i="3"/>
  <c r="E88" i="3"/>
  <c r="D88" i="3"/>
  <c r="C88" i="3"/>
  <c r="B88" i="3"/>
  <c r="A88" i="3"/>
  <c r="F87" i="3"/>
  <c r="H87" i="3"/>
  <c r="G87" i="3"/>
  <c r="E87" i="3"/>
  <c r="D87" i="3"/>
  <c r="C87" i="3"/>
  <c r="B87" i="3"/>
  <c r="A87" i="3"/>
  <c r="H86" i="3"/>
  <c r="G86" i="3"/>
  <c r="F86" i="3"/>
  <c r="E86" i="3"/>
  <c r="D86" i="3"/>
  <c r="C86" i="3"/>
  <c r="B86" i="3"/>
  <c r="A86" i="3"/>
  <c r="G19" i="3"/>
  <c r="G18" i="3"/>
  <c r="G17" i="3"/>
  <c r="G16" i="3"/>
  <c r="G12" i="3"/>
  <c r="H38" i="3"/>
  <c r="G37" i="3"/>
  <c r="F36" i="3"/>
  <c r="F31" i="3"/>
  <c r="F32" i="3"/>
  <c r="F33" i="3"/>
  <c r="F34" i="3"/>
  <c r="H39" i="12"/>
  <c r="H26" i="12"/>
  <c r="H13" i="12"/>
  <c r="B45" i="11"/>
  <c r="O43" i="11"/>
  <c r="O42" i="11"/>
  <c r="O44" i="11" s="1"/>
  <c r="O41" i="11"/>
  <c r="O38" i="11"/>
  <c r="O39" i="11" s="1"/>
  <c r="O37" i="11"/>
  <c r="O36" i="11"/>
  <c r="O33" i="11"/>
  <c r="O32" i="11"/>
  <c r="O31" i="11"/>
  <c r="O34" i="11" s="1"/>
  <c r="O28" i="11"/>
  <c r="O27" i="11"/>
  <c r="O26" i="11"/>
  <c r="O25" i="11"/>
  <c r="O24" i="11"/>
  <c r="O29" i="11" s="1"/>
  <c r="O23" i="11"/>
  <c r="O22" i="11"/>
  <c r="O21" i="11"/>
  <c r="M18" i="11"/>
  <c r="M17" i="11"/>
  <c r="M19" i="11" s="1"/>
  <c r="M16" i="11"/>
  <c r="M12" i="11"/>
  <c r="M11" i="11"/>
  <c r="M13" i="11" s="1"/>
  <c r="C23" i="10"/>
  <c r="C22" i="10"/>
  <c r="C21" i="10"/>
  <c r="C20" i="10"/>
  <c r="C19" i="10"/>
  <c r="C18" i="10"/>
  <c r="F14" i="10"/>
  <c r="E14" i="10"/>
  <c r="I13" i="10"/>
  <c r="I12" i="10"/>
  <c r="I11" i="10"/>
  <c r="I14" i="10" s="1"/>
  <c r="I10" i="10"/>
  <c r="I9" i="10"/>
  <c r="I8" i="10"/>
  <c r="I7" i="10"/>
  <c r="I6" i="10"/>
  <c r="AD123" i="9"/>
  <c r="S123" i="9"/>
  <c r="M123" i="9"/>
  <c r="B123" i="9"/>
  <c r="AF121" i="9"/>
  <c r="O121" i="9"/>
  <c r="AF120" i="9"/>
  <c r="O120" i="9"/>
  <c r="AF119" i="9"/>
  <c r="AF122" i="9" s="1"/>
  <c r="O119" i="9"/>
  <c r="O122" i="9" s="1"/>
  <c r="O117" i="9"/>
  <c r="AF116" i="9"/>
  <c r="O116" i="9"/>
  <c r="AF115" i="9"/>
  <c r="O115" i="9"/>
  <c r="AF114" i="9"/>
  <c r="AF117" i="9" s="1"/>
  <c r="O114" i="9"/>
  <c r="AF111" i="9"/>
  <c r="O111" i="9"/>
  <c r="O112" i="9" s="1"/>
  <c r="AF110" i="9"/>
  <c r="O110" i="9"/>
  <c r="AF109" i="9"/>
  <c r="AF112" i="9" s="1"/>
  <c r="O109" i="9"/>
  <c r="AF106" i="9"/>
  <c r="O106" i="9"/>
  <c r="AF105" i="9"/>
  <c r="O105" i="9"/>
  <c r="AF104" i="9"/>
  <c r="O104" i="9"/>
  <c r="AF103" i="9"/>
  <c r="O103" i="9"/>
  <c r="AF102" i="9"/>
  <c r="O102" i="9"/>
  <c r="AF101" i="9"/>
  <c r="O101" i="9"/>
  <c r="AF100" i="9"/>
  <c r="O100" i="9"/>
  <c r="AF99" i="9"/>
  <c r="AF107" i="9" s="1"/>
  <c r="O99" i="9"/>
  <c r="O107" i="9" s="1"/>
  <c r="AD96" i="9"/>
  <c r="M96" i="9"/>
  <c r="AE95" i="9"/>
  <c r="AF95" i="9" s="1"/>
  <c r="AD95" i="9"/>
  <c r="N95" i="9"/>
  <c r="O95" i="9" s="1"/>
  <c r="M95" i="9"/>
  <c r="AE94" i="9"/>
  <c r="AD94" i="9"/>
  <c r="AF94" i="9" s="1"/>
  <c r="M94" i="9"/>
  <c r="M97" i="9" s="1"/>
  <c r="AD91" i="9"/>
  <c r="AE90" i="9"/>
  <c r="AD90" i="9"/>
  <c r="AF90" i="9" s="1"/>
  <c r="M90" i="9"/>
  <c r="AE89" i="9"/>
  <c r="AF89" i="9" s="1"/>
  <c r="AF92" i="9" s="1"/>
  <c r="AD89" i="9"/>
  <c r="N89" i="9"/>
  <c r="M89" i="9"/>
  <c r="M91" i="9" s="1"/>
  <c r="S82" i="9"/>
  <c r="B82" i="9"/>
  <c r="O81" i="9"/>
  <c r="AF80" i="9"/>
  <c r="O80" i="9"/>
  <c r="AF79" i="9"/>
  <c r="O79" i="9"/>
  <c r="AF78" i="9"/>
  <c r="AF81" i="9" s="1"/>
  <c r="O78" i="9"/>
  <c r="AF75" i="9"/>
  <c r="O75" i="9"/>
  <c r="O76" i="9" s="1"/>
  <c r="AF74" i="9"/>
  <c r="O74" i="9"/>
  <c r="AF73" i="9"/>
  <c r="AF76" i="9" s="1"/>
  <c r="O73" i="9"/>
  <c r="AF70" i="9"/>
  <c r="O70" i="9"/>
  <c r="AF69" i="9"/>
  <c r="O69" i="9"/>
  <c r="AF68" i="9"/>
  <c r="AF71" i="9" s="1"/>
  <c r="O68" i="9"/>
  <c r="O71" i="9" s="1"/>
  <c r="AF65" i="9"/>
  <c r="O65" i="9"/>
  <c r="AF64" i="9"/>
  <c r="O64" i="9"/>
  <c r="AF63" i="9"/>
  <c r="O63" i="9"/>
  <c r="AF62" i="9"/>
  <c r="O62" i="9"/>
  <c r="AF61" i="9"/>
  <c r="O61" i="9"/>
  <c r="AF60" i="9"/>
  <c r="O60" i="9"/>
  <c r="O66" i="9" s="1"/>
  <c r="AF59" i="9"/>
  <c r="O59" i="9"/>
  <c r="AF58" i="9"/>
  <c r="AF66" i="9" s="1"/>
  <c r="O58" i="9"/>
  <c r="AD55" i="9"/>
  <c r="M55" i="9"/>
  <c r="AD54" i="9"/>
  <c r="M54" i="9"/>
  <c r="N54" i="9" s="1"/>
  <c r="AD53" i="9"/>
  <c r="AD82" i="9" s="1"/>
  <c r="M53" i="9"/>
  <c r="AD49" i="9"/>
  <c r="M49" i="9"/>
  <c r="AD48" i="9"/>
  <c r="M48" i="9"/>
  <c r="M50" i="9" s="1"/>
  <c r="AD41" i="9"/>
  <c r="S41" i="9"/>
  <c r="B41" i="9"/>
  <c r="AF39" i="9"/>
  <c r="O39" i="9"/>
  <c r="O40" i="9" s="1"/>
  <c r="AF38" i="9"/>
  <c r="O38" i="9"/>
  <c r="AF37" i="9"/>
  <c r="AF40" i="9" s="1"/>
  <c r="O37" i="9"/>
  <c r="AF34" i="9"/>
  <c r="O34" i="9"/>
  <c r="AF33" i="9"/>
  <c r="O33" i="9"/>
  <c r="AF32" i="9"/>
  <c r="AF35" i="9" s="1"/>
  <c r="O32" i="9"/>
  <c r="O35" i="9" s="1"/>
  <c r="O30" i="9"/>
  <c r="AF29" i="9"/>
  <c r="O29" i="9"/>
  <c r="AF28" i="9"/>
  <c r="O28" i="9"/>
  <c r="AF27" i="9"/>
  <c r="AF30" i="9" s="1"/>
  <c r="O27" i="9"/>
  <c r="AF24" i="9"/>
  <c r="O24" i="9"/>
  <c r="AF23" i="9"/>
  <c r="O23" i="9"/>
  <c r="AF22" i="9"/>
  <c r="O22" i="9"/>
  <c r="AF21" i="9"/>
  <c r="O21" i="9"/>
  <c r="AF20" i="9"/>
  <c r="O20" i="9"/>
  <c r="AF19" i="9"/>
  <c r="O19" i="9"/>
  <c r="AF18" i="9"/>
  <c r="AF25" i="9" s="1"/>
  <c r="O18" i="9"/>
  <c r="O25" i="9" s="1"/>
  <c r="AF17" i="9"/>
  <c r="O17" i="9"/>
  <c r="AD14" i="9"/>
  <c r="M14" i="9"/>
  <c r="N14" i="9" s="1"/>
  <c r="O14" i="9" s="1"/>
  <c r="AD13" i="9"/>
  <c r="AE13" i="9" s="1"/>
  <c r="AF13" i="9" s="1"/>
  <c r="M13" i="9"/>
  <c r="AD12" i="9"/>
  <c r="AD15" i="9" s="1"/>
  <c r="M12" i="9"/>
  <c r="M41" i="9" s="1"/>
  <c r="AD8" i="9"/>
  <c r="M8" i="9"/>
  <c r="N8" i="9" s="1"/>
  <c r="O8" i="9" s="1"/>
  <c r="AD7" i="9"/>
  <c r="AE7" i="9" s="1"/>
  <c r="M7" i="9"/>
  <c r="H17" i="8"/>
  <c r="H16" i="8"/>
  <c r="H18" i="8" s="1"/>
  <c r="F53" i="3" s="1"/>
  <c r="H15" i="8"/>
  <c r="H14" i="8"/>
  <c r="H10" i="8"/>
  <c r="H9" i="8"/>
  <c r="H11" i="8" s="1"/>
  <c r="H8" i="8"/>
  <c r="H7" i="8"/>
  <c r="H11" i="7"/>
  <c r="H10" i="7"/>
  <c r="H9" i="7"/>
  <c r="F67" i="3" s="1"/>
  <c r="H8" i="7"/>
  <c r="F66" i="3" s="1"/>
  <c r="H7" i="7"/>
  <c r="H6" i="7"/>
  <c r="H12" i="7" s="1"/>
  <c r="H11" i="6"/>
  <c r="H10" i="6"/>
  <c r="F60" i="3" s="1"/>
  <c r="H9" i="6"/>
  <c r="H8" i="6"/>
  <c r="F58" i="3" s="1"/>
  <c r="H7" i="6"/>
  <c r="H6" i="6"/>
  <c r="B24" i="5"/>
  <c r="B23" i="5"/>
  <c r="B22" i="5"/>
  <c r="B21" i="5"/>
  <c r="B20" i="5"/>
  <c r="B19" i="5"/>
  <c r="B18" i="5"/>
  <c r="J12" i="5"/>
  <c r="I12" i="5"/>
  <c r="J11" i="5"/>
  <c r="I11" i="5"/>
  <c r="J10" i="5"/>
  <c r="G47" i="3" s="1"/>
  <c r="I10" i="5"/>
  <c r="F47" i="3" s="1"/>
  <c r="H47" i="3" s="1"/>
  <c r="J9" i="5"/>
  <c r="I9" i="5"/>
  <c r="J8" i="5"/>
  <c r="I8" i="5"/>
  <c r="J7" i="5"/>
  <c r="I7" i="5"/>
  <c r="J6" i="5"/>
  <c r="K6" i="5" s="1"/>
  <c r="K13" i="5" s="1"/>
  <c r="K14" i="5" s="1"/>
  <c r="I6" i="5"/>
  <c r="J49" i="4"/>
  <c r="K50" i="4" s="1"/>
  <c r="I48" i="4"/>
  <c r="B48" i="4"/>
  <c r="K43" i="4"/>
  <c r="T42" i="4"/>
  <c r="U43" i="4" s="1"/>
  <c r="J42" i="4"/>
  <c r="O40" i="4"/>
  <c r="B40" i="4"/>
  <c r="U35" i="4"/>
  <c r="K35" i="4"/>
  <c r="T34" i="4"/>
  <c r="J34" i="4"/>
  <c r="O32" i="4"/>
  <c r="B32" i="4"/>
  <c r="K27" i="4"/>
  <c r="T26" i="4"/>
  <c r="U27" i="4" s="1"/>
  <c r="J26" i="4"/>
  <c r="O24" i="4"/>
  <c r="B24" i="4"/>
  <c r="I17" i="4"/>
  <c r="I4" i="4" s="1"/>
  <c r="J16" i="4"/>
  <c r="K16" i="4" s="1"/>
  <c r="J15" i="4"/>
  <c r="K15" i="4" s="1"/>
  <c r="K14" i="4"/>
  <c r="J14" i="4"/>
  <c r="J13" i="4"/>
  <c r="K13" i="4" s="1"/>
  <c r="J12" i="4"/>
  <c r="K12" i="4" s="1"/>
  <c r="I12" i="4"/>
  <c r="K7" i="4"/>
  <c r="F143" i="3"/>
  <c r="F142" i="3"/>
  <c r="F141" i="3"/>
  <c r="F140" i="3"/>
  <c r="F139" i="3"/>
  <c r="H134" i="3"/>
  <c r="H24" i="3" s="1"/>
  <c r="F133" i="3"/>
  <c r="F132" i="3"/>
  <c r="F131" i="3"/>
  <c r="F130" i="3"/>
  <c r="F124" i="3"/>
  <c r="B124" i="3"/>
  <c r="F123" i="3"/>
  <c r="B123" i="3"/>
  <c r="F122" i="3"/>
  <c r="B122" i="3"/>
  <c r="F121" i="3"/>
  <c r="H125" i="3" s="1"/>
  <c r="H23" i="3" s="1"/>
  <c r="B121" i="3"/>
  <c r="F115" i="3"/>
  <c r="B115" i="3"/>
  <c r="F114" i="3"/>
  <c r="B114" i="3"/>
  <c r="F113" i="3"/>
  <c r="B113" i="3"/>
  <c r="F112" i="3"/>
  <c r="B112" i="3"/>
  <c r="F79" i="3"/>
  <c r="B79" i="3"/>
  <c r="F78" i="3"/>
  <c r="B78" i="3"/>
  <c r="F77" i="3"/>
  <c r="B77" i="3"/>
  <c r="F76" i="3"/>
  <c r="B76" i="3"/>
  <c r="F75" i="3"/>
  <c r="B75" i="3"/>
  <c r="F74" i="3"/>
  <c r="B74" i="3"/>
  <c r="F73" i="3"/>
  <c r="B73" i="3"/>
  <c r="F72" i="3"/>
  <c r="B72" i="3"/>
  <c r="F69" i="3"/>
  <c r="B69" i="3"/>
  <c r="F68" i="3"/>
  <c r="B68" i="3"/>
  <c r="B67" i="3"/>
  <c r="B66" i="3"/>
  <c r="F65" i="3"/>
  <c r="B65" i="3"/>
  <c r="F64" i="3"/>
  <c r="B64" i="3"/>
  <c r="F61" i="3"/>
  <c r="B61" i="3"/>
  <c r="B60" i="3"/>
  <c r="F59" i="3"/>
  <c r="B59" i="3"/>
  <c r="B58" i="3"/>
  <c r="F57" i="3"/>
  <c r="B57" i="3"/>
  <c r="F56" i="3"/>
  <c r="F62" i="3" s="1"/>
  <c r="H62" i="3" s="1"/>
  <c r="B56" i="3"/>
  <c r="G49" i="3"/>
  <c r="F49" i="3"/>
  <c r="H49" i="3" s="1"/>
  <c r="B49" i="3"/>
  <c r="G48" i="3"/>
  <c r="F48" i="3"/>
  <c r="H48" i="3" s="1"/>
  <c r="B48" i="3"/>
  <c r="B47" i="3"/>
  <c r="G46" i="3"/>
  <c r="H46" i="3" s="1"/>
  <c r="F46" i="3"/>
  <c r="B46" i="3"/>
  <c r="G45" i="3"/>
  <c r="F45" i="3"/>
  <c r="H45" i="3" s="1"/>
  <c r="B45" i="3"/>
  <c r="G44" i="3"/>
  <c r="F44" i="3"/>
  <c r="H44" i="3" s="1"/>
  <c r="B44" i="3"/>
  <c r="B43" i="3"/>
  <c r="B34" i="3"/>
  <c r="B33" i="3"/>
  <c r="B32" i="3"/>
  <c r="B31" i="3"/>
  <c r="F30" i="3"/>
  <c r="F35" i="3" s="1"/>
  <c r="B30" i="3"/>
  <c r="G10" i="3"/>
  <c r="B8" i="3"/>
  <c r="F107" i="3" l="1"/>
  <c r="H20" i="3"/>
  <c r="G107" i="3"/>
  <c r="H116" i="3"/>
  <c r="H22" i="3" s="1"/>
  <c r="H144" i="3"/>
  <c r="F80" i="3"/>
  <c r="F70" i="3"/>
  <c r="H70" i="3" s="1"/>
  <c r="AF7" i="9"/>
  <c r="O18" i="11"/>
  <c r="O16" i="11"/>
  <c r="AF96" i="9"/>
  <c r="F52" i="3"/>
  <c r="H19" i="8"/>
  <c r="AF97" i="9"/>
  <c r="AF123" i="9" s="1"/>
  <c r="AF49" i="9"/>
  <c r="AF14" i="9"/>
  <c r="AF8" i="9"/>
  <c r="AE49" i="9"/>
  <c r="AE53" i="9"/>
  <c r="AE55" i="9"/>
  <c r="AF55" i="9" s="1"/>
  <c r="O89" i="9"/>
  <c r="N11" i="11"/>
  <c r="N17" i="11"/>
  <c r="O17" i="11" s="1"/>
  <c r="H12" i="6"/>
  <c r="N12" i="9"/>
  <c r="AE91" i="9"/>
  <c r="AD97" i="9"/>
  <c r="F43" i="3"/>
  <c r="AE97" i="9"/>
  <c r="AE123" i="9" s="1"/>
  <c r="N48" i="9"/>
  <c r="N50" i="9" s="1"/>
  <c r="M82" i="9"/>
  <c r="N12" i="11"/>
  <c r="O12" i="11" s="1"/>
  <c r="N18" i="11"/>
  <c r="AE8" i="9"/>
  <c r="AE9" i="9" s="1"/>
  <c r="AE12" i="9"/>
  <c r="AE14" i="9"/>
  <c r="AD50" i="9"/>
  <c r="O54" i="9"/>
  <c r="AF12" i="9"/>
  <c r="AD56" i="9"/>
  <c r="N90" i="9"/>
  <c r="O90" i="9" s="1"/>
  <c r="N94" i="9"/>
  <c r="N96" i="9"/>
  <c r="O96" i="9" s="1"/>
  <c r="M56" i="9"/>
  <c r="G43" i="3"/>
  <c r="G50" i="3" s="1"/>
  <c r="M9" i="9"/>
  <c r="M15" i="9"/>
  <c r="AE48" i="9"/>
  <c r="AE50" i="9" s="1"/>
  <c r="AE54" i="9"/>
  <c r="AF54" i="9" s="1"/>
  <c r="M45" i="11"/>
  <c r="N7" i="9"/>
  <c r="N9" i="9" s="1"/>
  <c r="N13" i="9"/>
  <c r="O13" i="9" s="1"/>
  <c r="J17" i="4"/>
  <c r="AD9" i="9"/>
  <c r="AE96" i="9"/>
  <c r="N49" i="9"/>
  <c r="O49" i="9" s="1"/>
  <c r="N53" i="9"/>
  <c r="N55" i="9"/>
  <c r="O55" i="9" s="1"/>
  <c r="N16" i="11"/>
  <c r="G81" i="3" l="1"/>
  <c r="G13" i="3"/>
  <c r="F54" i="3"/>
  <c r="H54" i="3" s="1"/>
  <c r="G14" i="3" s="1"/>
  <c r="G15" i="3"/>
  <c r="H43" i="3"/>
  <c r="H50" i="3" s="1"/>
  <c r="F50" i="3"/>
  <c r="F81" i="3" s="1"/>
  <c r="H80" i="3"/>
  <c r="H81" i="3" s="1"/>
  <c r="N13" i="11"/>
  <c r="N97" i="9"/>
  <c r="N123" i="9" s="1"/>
  <c r="O92" i="9"/>
  <c r="K17" i="4"/>
  <c r="I5" i="4"/>
  <c r="O19" i="11"/>
  <c r="O11" i="11"/>
  <c r="O14" i="11" s="1"/>
  <c r="O45" i="11" s="1"/>
  <c r="AF10" i="9"/>
  <c r="AF41" i="9" s="1"/>
  <c r="O94" i="9"/>
  <c r="O97" i="9" s="1"/>
  <c r="AE56" i="9"/>
  <c r="AE82" i="9" s="1"/>
  <c r="N19" i="11"/>
  <c r="N45" i="11" s="1"/>
  <c r="O48" i="9"/>
  <c r="O51" i="9" s="1"/>
  <c r="N56" i="9"/>
  <c r="N82" i="9" s="1"/>
  <c r="O53" i="9"/>
  <c r="O56" i="9" s="1"/>
  <c r="AF15" i="9"/>
  <c r="G9" i="3"/>
  <c r="AE15" i="9"/>
  <c r="AE41" i="9" s="1"/>
  <c r="AF53" i="9"/>
  <c r="AF56" i="9" s="1"/>
  <c r="N91" i="9"/>
  <c r="AF48" i="9"/>
  <c r="AF51" i="9" s="1"/>
  <c r="AF82" i="9" s="1"/>
  <c r="N15" i="9"/>
  <c r="N41" i="9" s="1"/>
  <c r="O12" i="9"/>
  <c r="O15" i="9" s="1"/>
  <c r="O7" i="9"/>
  <c r="O10" i="9" s="1"/>
  <c r="G8" i="3" l="1"/>
  <c r="H7" i="3" s="1"/>
  <c r="H11" i="3"/>
  <c r="O41" i="9"/>
  <c r="O82" i="9"/>
  <c r="O123" i="9"/>
  <c r="H25" i="3" l="1"/>
</calcChain>
</file>

<file path=xl/sharedStrings.xml><?xml version="1.0" encoding="utf-8"?>
<sst xmlns="http://schemas.openxmlformats.org/spreadsheetml/2006/main" count="1072" uniqueCount="325">
  <si>
    <r>
      <rPr>
        <sz val="13"/>
        <color theme="1"/>
        <rFont val="Calibri"/>
        <family val="2"/>
      </rPr>
      <t xml:space="preserve">BEFORE YOU ENTER DATA: Please save a copy of this template and rename the copied file as the following naming convention: </t>
    </r>
    <r>
      <rPr>
        <b/>
        <sz val="13"/>
        <color theme="1"/>
        <rFont val="Calibri"/>
        <family val="2"/>
      </rPr>
      <t>RHTP Grantee Budget Guide for [insert name of Grantee here] - [insert initative class here (ex. 1.1)] - [insert budget period here (ex. BP1)]</t>
    </r>
  </si>
  <si>
    <t>*PLEASE DO NOT EDIT THIS TAB (except to add funding amount)</t>
  </si>
  <si>
    <t>Please fill out as much detail as you can for cells highlighted in this red</t>
  </si>
  <si>
    <t>DO NOT HARD CODE DATA INTO THE SUMMARY TAB PLEASE</t>
  </si>
  <si>
    <t>Budget Period:</t>
  </si>
  <si>
    <t>Overview</t>
  </si>
  <si>
    <t>Sheet Name</t>
  </si>
  <si>
    <t>The overview acts as a table of contents and provides broad expectations on each of the tabs. You do not need to fill out anything here.</t>
  </si>
  <si>
    <r>
      <rPr>
        <sz val="13"/>
        <color theme="1"/>
        <rFont val="Calibri"/>
        <family val="2"/>
      </rPr>
      <t xml:space="preserve">Fill out ONLY fields in </t>
    </r>
    <r>
      <rPr>
        <u/>
        <sz val="13"/>
        <color theme="1"/>
        <rFont val="Calibri"/>
        <family val="2"/>
      </rPr>
      <t>RED HIGHLIGHT</t>
    </r>
    <r>
      <rPr>
        <sz val="13"/>
        <color theme="1"/>
        <rFont val="Calibri"/>
        <family val="2"/>
      </rPr>
      <t xml:space="preserve"> to the best of your ability. You can add names if you so choose but they're currently not a requirement. </t>
    </r>
  </si>
  <si>
    <r>
      <rPr>
        <u/>
        <sz val="13"/>
        <color theme="1"/>
        <rFont val="Calibri"/>
        <family val="2"/>
      </rPr>
      <t>Everything in RED HIGHLIGHT</t>
    </r>
    <r>
      <rPr>
        <sz val="13"/>
        <color theme="1"/>
        <rFont val="Calibri"/>
        <family val="2"/>
      </rPr>
      <t xml:space="preserve"> is required.  If titles are different, you may change them.  If you want to add names, you may.</t>
    </r>
  </si>
  <si>
    <t>If purchasing equipment (greater than $10k each), the type of equipment, amount, and justification need to be provided.</t>
  </si>
  <si>
    <t>Description</t>
  </si>
  <si>
    <t>If purchasing supplies (less than $10k each), the type of supplies, amount, and justification need to be provided.</t>
  </si>
  <si>
    <t xml:space="preserve">If travelling, provide the expected total for each line item.  Leave blank if not applicable. </t>
  </si>
  <si>
    <t>Column 1</t>
  </si>
  <si>
    <r>
      <rPr>
        <sz val="13"/>
        <color theme="1"/>
        <rFont val="Calibri"/>
        <family val="2"/>
      </rPr>
      <t xml:space="preserve">If you have multiple subrecipients/contracts, please fill one section for each.  If you have more than the template, please copy and paste more rows.  </t>
    </r>
    <r>
      <rPr>
        <b/>
        <sz val="13"/>
        <color theme="1"/>
        <rFont val="Calibri"/>
        <family val="2"/>
      </rPr>
      <t>DO NOT include Category J (capital), Category B (provider payments), and EMS projects! Those will be filled out on the "Funding Caps" tab.</t>
    </r>
  </si>
  <si>
    <t>Fill out for anything additional that wasn't previously included in previous tabs.</t>
  </si>
  <si>
    <t>NOTES</t>
  </si>
  <si>
    <t>Only fill if applicable.  Please provide project names and amounts. Subrecipients/Contractual tab doesn't have a section for funding caps.</t>
  </si>
  <si>
    <t>Only fill if applicable.</t>
  </si>
  <si>
    <t>Funding amount:</t>
  </si>
  <si>
    <t>Summary</t>
  </si>
  <si>
    <t>*With all fields, if you find that you need more, please add rows and highlight them in bright yellow and we will add it to the summary page</t>
  </si>
  <si>
    <t>A central navigation and summary page providing an overview of all tabs within this budget guide.</t>
  </si>
  <si>
    <t>Annual Salary</t>
  </si>
  <si>
    <t>FTE %</t>
  </si>
  <si>
    <t>Months</t>
  </si>
  <si>
    <t>This Grantee Budget Guide is designed to provide a structured framework for understanding and operationalizing RHTP funds. The SUMMARY tab must be completed and submitted to DHHS before each Budget Period. It will accompany the Project Plan as noted in the Attachment B: Scope of Work, Article Grantee Responsibilities under Project Plan and Itemized Budget section.</t>
  </si>
  <si>
    <t>Fringe Rate</t>
  </si>
  <si>
    <t>Initiative</t>
  </si>
  <si>
    <t>Funding Cap</t>
  </si>
  <si>
    <t>Line item</t>
  </si>
  <si>
    <t>SUMMARY</t>
  </si>
  <si>
    <t>Category</t>
  </si>
  <si>
    <t>Totals</t>
  </si>
  <si>
    <t>Agreement start date:</t>
  </si>
  <si>
    <t>Consolidated overview of the entire budget, summarizing totals from all categories.</t>
  </si>
  <si>
    <t>USE THIS FOR ANNUAL BUDGET TEMPLATE</t>
  </si>
  <si>
    <t>Administrative costs</t>
  </si>
  <si>
    <t>Agreement end date:</t>
  </si>
  <si>
    <t>Admin Costs</t>
  </si>
  <si>
    <t>Details administrative personnel costs (salaries, fringe, and indirect costs) for both the grantee and subrecipients.</t>
  </si>
  <si>
    <t>Annual Budget Sheet</t>
  </si>
  <si>
    <t>List of personnel</t>
  </si>
  <si>
    <t>A directory of key personnel involved in the grant, including their roles and FTE allocation.</t>
  </si>
  <si>
    <t>Administrative Salaries &amp; Wages</t>
  </si>
  <si>
    <t>Salaries/fringe</t>
  </si>
  <si>
    <t>Detailed breakdown of salaries and fringe benefits for project implementation staff.</t>
  </si>
  <si>
    <t>Equipment</t>
  </si>
  <si>
    <t>Total Category</t>
  </si>
  <si>
    <t>Administrative</t>
  </si>
  <si>
    <t>Records grantee purchases for equipment items with a per-unit cost of $10,000 or more.</t>
  </si>
  <si>
    <t>Supplies</t>
  </si>
  <si>
    <t>Total Administrative costs</t>
  </si>
  <si>
    <t>Records grantee purchases for supplies with a per-unit cost of less than $10,000.</t>
  </si>
  <si>
    <t>Travel</t>
  </si>
  <si>
    <t>Tracks in-state and out-of-state travel expenses for grantee personnel, such as hotels, mileage, and per-diem.</t>
  </si>
  <si>
    <t>Subrecipients/Contractual</t>
  </si>
  <si>
    <t>Fringe Benefits</t>
  </si>
  <si>
    <t>A detailed worksheet for tracking all costs associated with subrecipients and subcontractors, including personnel and supplies.</t>
  </si>
  <si>
    <t>Other</t>
  </si>
  <si>
    <t>Captures miscellaneous expenses such as software licenses, registration fees, and membership dues.</t>
  </si>
  <si>
    <t>Funding Caps</t>
  </si>
  <si>
    <t>Defines funding categories (e.g., Category J, Category B) and monitors their specific budget caps and restrictions.</t>
  </si>
  <si>
    <t>Tribal Apportionment</t>
  </si>
  <si>
    <t>Tracks tribal strategies and funding if applicable.</t>
  </si>
  <si>
    <t>Indirect costs</t>
  </si>
  <si>
    <t>[insert rate here]</t>
  </si>
  <si>
    <t>Grantee Administrative</t>
  </si>
  <si>
    <t>Budget periods</t>
  </si>
  <si>
    <t>Outlines the five budget periods, including start/end dates and expenditure deadlines.</t>
  </si>
  <si>
    <t>Subrecipient Administrative</t>
  </si>
  <si>
    <t>Exclusions</t>
  </si>
  <si>
    <t>Project implementation costs</t>
  </si>
  <si>
    <t>Outlines unallowable costs and program-specific funding limitations based on CMS guidance.</t>
  </si>
  <si>
    <t>Total Budget</t>
  </si>
  <si>
    <t>Project implementation Salaries &amp; Wages</t>
  </si>
  <si>
    <t>Grantee Administrative Costs</t>
  </si>
  <si>
    <t xml:space="preserve">   In-state</t>
  </si>
  <si>
    <t>GRANTEE Expenses</t>
  </si>
  <si>
    <t xml:space="preserve">   Out-of-state</t>
  </si>
  <si>
    <t>Total Salaries</t>
  </si>
  <si>
    <t>Total Fringe</t>
  </si>
  <si>
    <t>Total Admin</t>
  </si>
  <si>
    <t>Equipment (Products with a per unit cost of $10,000 or more)</t>
  </si>
  <si>
    <t>Administrative Personnel</t>
  </si>
  <si>
    <t>Supplies (Products with a per unit cost of less than $10,000)</t>
  </si>
  <si>
    <t>Salaries and Fringe</t>
  </si>
  <si>
    <t>Admin 1: Salary and Wages</t>
  </si>
  <si>
    <t>Total</t>
  </si>
  <si>
    <t>Project Implementation Personnel</t>
  </si>
  <si>
    <t>Projected Subrecipients/Subcontractors</t>
  </si>
  <si>
    <t>Admin 2: Salary and Wages</t>
  </si>
  <si>
    <t>Funded positions</t>
  </si>
  <si>
    <t>Agency Lead: Salary and Wages</t>
  </si>
  <si>
    <t>Projected Category J Projects: Capital Expenditures (See Funding Caps tab for definition)</t>
  </si>
  <si>
    <t>Admin 3: Salary and Wages</t>
  </si>
  <si>
    <t>Projected Categoy B Projects: Provider Payments (See Funding Caps tab fo definition)</t>
  </si>
  <si>
    <t>Admin 4: Salary and Wages</t>
  </si>
  <si>
    <t>Projected EMR System Projects (See Funding Caps tab for definition)</t>
  </si>
  <si>
    <t>&lt;- change position title as needed</t>
  </si>
  <si>
    <t>Project Manager: Salary and Wages</t>
  </si>
  <si>
    <t>Admin 5: Salary and Wages</t>
  </si>
  <si>
    <t>Total Salaries and Fringe</t>
  </si>
  <si>
    <r>
      <rPr>
        <sz val="12"/>
        <color rgb="FF000000"/>
        <rFont val="Calibri"/>
        <family val="2"/>
      </rPr>
      <t xml:space="preserve">Provide the following information for your agencies administrative costs. 
</t>
    </r>
    <r>
      <rPr>
        <b/>
        <sz val="12"/>
        <color rgb="FF000000"/>
        <rFont val="Calibri"/>
        <family val="2"/>
      </rPr>
      <t>(Note: salaries to implement the project are not considered administrative costs.)</t>
    </r>
  </si>
  <si>
    <t>Project Coordinator: Salary and Wages</t>
  </si>
  <si>
    <t>Total line item</t>
  </si>
  <si>
    <t>Total Grantee Admin</t>
  </si>
  <si>
    <t>Project Specialist: Salary and Wages</t>
  </si>
  <si>
    <t>Total Administrative Costs</t>
  </si>
  <si>
    <t>Project Financial Analyst</t>
  </si>
  <si>
    <t>Total  Salaries and Fringe for project implementation</t>
  </si>
  <si>
    <t>Total salaries and wages</t>
  </si>
  <si>
    <t>Total fringe</t>
  </si>
  <si>
    <t>Total Subrecipient/ Subcontractor</t>
  </si>
  <si>
    <t>Program Justification</t>
  </si>
  <si>
    <t>Provide justification for funded positions.</t>
  </si>
  <si>
    <t xml:space="preserve"> Fringe</t>
  </si>
  <si>
    <t>Grantee Project Implementation</t>
  </si>
  <si>
    <t>Provide the following information for YOUR agency's project implementation costs.</t>
  </si>
  <si>
    <t>Total Project Implementation</t>
  </si>
  <si>
    <t>Total Project Implementation Personnel</t>
  </si>
  <si>
    <t>In-state</t>
  </si>
  <si>
    <t>Out of state</t>
  </si>
  <si>
    <t>Total Travel</t>
  </si>
  <si>
    <t xml:space="preserve">Total equipment </t>
  </si>
  <si>
    <t>Total supplies</t>
  </si>
  <si>
    <t>Other (Items not included the above budget categories)</t>
  </si>
  <si>
    <t>Tribal Project (as applicable)</t>
  </si>
  <si>
    <t>ADD SUBRECIPIENT/SUBCONTRACTOR DEFINITION HERE</t>
  </si>
  <si>
    <t>Total other</t>
  </si>
  <si>
    <t># of Units</t>
  </si>
  <si>
    <t>$ / Unit</t>
  </si>
  <si>
    <t>Grantee Subrecipient(s)/Subcontractor(s)</t>
  </si>
  <si>
    <t>Purchases for equipment</t>
  </si>
  <si>
    <t>Provide the projected Subrecipients/Subcontractors planned for Year 1</t>
  </si>
  <si>
    <t>Agreement type</t>
  </si>
  <si>
    <t>Name of Subrecipient/Subcontractor (if known)</t>
  </si>
  <si>
    <t>Equipment Type 1</t>
  </si>
  <si>
    <t>Scope of Work</t>
  </si>
  <si>
    <t>Start Date</t>
  </si>
  <si>
    <t>End Date</t>
  </si>
  <si>
    <t>Year 1 Amount</t>
  </si>
  <si>
    <t># of Awards</t>
  </si>
  <si>
    <t>Expected for multiple Budget Periods?</t>
  </si>
  <si>
    <t>&lt;- change equipment type name as realized</t>
  </si>
  <si>
    <t>Equipment Type 2</t>
  </si>
  <si>
    <t>Equipment Type 3</t>
  </si>
  <si>
    <t>Equipment Type 4</t>
  </si>
  <si>
    <t>Equipment Type 5</t>
  </si>
  <si>
    <t>Equipment Type 6</t>
  </si>
  <si>
    <t>Total equipment</t>
  </si>
  <si>
    <t>Provide justification for equipment purchases.</t>
  </si>
  <si>
    <t>Total Subrecipient/Subcontractor costs</t>
  </si>
  <si>
    <t>Capital Expenditure: Category J</t>
  </si>
  <si>
    <t>Projected Category J projects planned for Year 1</t>
  </si>
  <si>
    <t>Total Capital Expenditures</t>
  </si>
  <si>
    <t>Total Capital Expenditures: Category J</t>
  </si>
  <si>
    <t>Provider Payments: Category B</t>
  </si>
  <si>
    <t>Projected Category B projects planned for Year 1</t>
  </si>
  <si>
    <t>Total Provider Payments</t>
  </si>
  <si>
    <t>Total Provider Payments: Category B</t>
  </si>
  <si>
    <t>HITECH Certified EMR System</t>
  </si>
  <si>
    <t>Projected EMR System projects planned for Year 1</t>
  </si>
  <si>
    <t xml:space="preserve">EMR System Replacement </t>
  </si>
  <si>
    <t>EMR Replacement Project 1</t>
  </si>
  <si>
    <t>EMR Replacement Project 2</t>
  </si>
  <si>
    <t>EMR Replacement Project 3</t>
  </si>
  <si>
    <t>EMR Replacement Project 4</t>
  </si>
  <si>
    <t xml:space="preserve">Total EMR Replacement: </t>
  </si>
  <si>
    <t>Funding Caps Summary</t>
  </si>
  <si>
    <t>J - Capital Expenditures</t>
  </si>
  <si>
    <t>B - Provider Payments</t>
  </si>
  <si>
    <t>Building a new EMR System</t>
  </si>
  <si>
    <t>N/A</t>
  </si>
  <si>
    <t>Purchases for supplies</t>
  </si>
  <si>
    <t>Supply Type 1</t>
  </si>
  <si>
    <t>&lt;- change supply type name as needed</t>
  </si>
  <si>
    <t>Supply Type 2</t>
  </si>
  <si>
    <t>Supply Type 3</t>
  </si>
  <si>
    <t>Supply Type 4</t>
  </si>
  <si>
    <t>Supply Type 5</t>
  </si>
  <si>
    <t>Supply Type 6</t>
  </si>
  <si>
    <t>Total Supplies</t>
  </si>
  <si>
    <t>Provide justification for supplies purchases.</t>
  </si>
  <si>
    <t>Travel for Grantee Personnel Only</t>
  </si>
  <si>
    <t>In-state travel</t>
  </si>
  <si>
    <t>Hotel</t>
  </si>
  <si>
    <t>Mileage</t>
  </si>
  <si>
    <t>Per-diem</t>
  </si>
  <si>
    <t>Incedentials</t>
  </si>
  <si>
    <t>Total In-state travel</t>
  </si>
  <si>
    <t>Out-of-state travel</t>
  </si>
  <si>
    <t>PROJECT SPECIFIC ONLY</t>
  </si>
  <si>
    <t>Airfare</t>
  </si>
  <si>
    <t>Total Out-of-state travel</t>
  </si>
  <si>
    <t>Provide justification for all travel.</t>
  </si>
  <si>
    <t>&lt;-change name if known</t>
  </si>
  <si>
    <t>[INSERT SOW HERE]</t>
  </si>
  <si>
    <t>OTHER Grantee Expenses</t>
  </si>
  <si>
    <t># of units</t>
  </si>
  <si>
    <t>Total Other</t>
  </si>
  <si>
    <t>Agreement Type</t>
  </si>
  <si>
    <t>Other Grantee Expenses</t>
  </si>
  <si>
    <t>Software licenses</t>
  </si>
  <si>
    <t>Software type 1</t>
  </si>
  <si>
    <t>MM/DD/YY</t>
  </si>
  <si>
    <t>&lt;- change software type name as needed</t>
  </si>
  <si>
    <t>Software type 2</t>
  </si>
  <si>
    <t>Software type 3</t>
  </si>
  <si>
    <t>Software type 4</t>
  </si>
  <si>
    <t>Salaries</t>
  </si>
  <si>
    <t>Fringe</t>
  </si>
  <si>
    <t>Software type 5</t>
  </si>
  <si>
    <t>Admin: Salaries and Wages</t>
  </si>
  <si>
    <t>Software type 6</t>
  </si>
  <si>
    <t>Conference Registration fees</t>
  </si>
  <si>
    <t>Membership and other fees</t>
  </si>
  <si>
    <t>Tribes</t>
  </si>
  <si>
    <t>Total OTHER Grantee Expenses</t>
  </si>
  <si>
    <t xml:space="preserve">Applicable only if the Grantee has a project they are supporting with a Tribal government or tribal health system. </t>
  </si>
  <si>
    <t>Tribal Project</t>
  </si>
  <si>
    <t>Admin 2: Salaries and Wages</t>
  </si>
  <si>
    <t>Project implementation Salary and Wages</t>
  </si>
  <si>
    <t>Total Project implementation salaries and wages</t>
  </si>
  <si>
    <t>Travel Type</t>
  </si>
  <si>
    <t>Travel Item</t>
  </si>
  <si>
    <t>Equipment type 1</t>
  </si>
  <si>
    <t>Equipment type 2</t>
  </si>
  <si>
    <t>Equipment type 3</t>
  </si>
  <si>
    <t>Supplies type 1</t>
  </si>
  <si>
    <t>Supplies type 2</t>
  </si>
  <si>
    <t>Supplies type 3</t>
  </si>
  <si>
    <t>Other type 1</t>
  </si>
  <si>
    <t>Other type 2</t>
  </si>
  <si>
    <t>Other type 3</t>
  </si>
  <si>
    <t>Provide justification for tribal project purchases.</t>
  </si>
  <si>
    <t>FUNDING CAPS</t>
  </si>
  <si>
    <t>Category J</t>
  </si>
  <si>
    <t>Capital expenditures and infrastructure</t>
  </si>
  <si>
    <t>Investing in existing rural health care facility buildings and infrastructure, 
including minor building alterations or renovations and equipment upgrades to ensure
 long-term overhead and upkeep costs are commensurate 
with patient volume, subject to restrictions in the funding policies and limitations.</t>
  </si>
  <si>
    <t>Category J funding cannot exceed 20% of the total funding CMS awards States in a given budget period.</t>
  </si>
  <si>
    <t xml:space="preserve">ALL CATEGORY J Expenses </t>
  </si>
  <si>
    <t>Capital Expenditure Project 1</t>
  </si>
  <si>
    <t>[insert subrecipient/contract name here]</t>
  </si>
  <si>
    <t>&lt;- Please provide name(s) of project(s)</t>
  </si>
  <si>
    <t>Capital Expenditure Project 2</t>
  </si>
  <si>
    <r>
      <rPr>
        <b/>
        <sz val="13"/>
        <color theme="1"/>
        <rFont val="Calibri"/>
        <family val="2"/>
      </rPr>
      <t>Budget periods</t>
    </r>
    <r>
      <rPr>
        <sz val="13"/>
        <color theme="1"/>
        <rFont val="Calibri"/>
        <family val="2"/>
      </rPr>
      <t>: Grantor will issue funding according to CMS’s five budget periods.</t>
    </r>
  </si>
  <si>
    <t>Capital Expenditure Project 3</t>
  </si>
  <si>
    <t>Capital Expenditure Project 4</t>
  </si>
  <si>
    <t>Budget Period "Year"</t>
  </si>
  <si>
    <t>Beginning date</t>
  </si>
  <si>
    <t>End date</t>
  </si>
  <si>
    <t>Budget Period funds must be expended by end of the following fiscal year</t>
  </si>
  <si>
    <t>Agreement start date</t>
  </si>
  <si>
    <t>Category B</t>
  </si>
  <si>
    <t>Funds may not be used for any of the following:</t>
  </si>
  <si>
    <t>Provider Payments</t>
  </si>
  <si>
    <t>Pre-award costs.</t>
  </si>
  <si>
    <t>Providing payments to health care providers for the provision of health care items
or services, subject to restrictions described in the funding policies and limitations. 
Any payments to providers must justify why they are not already reimburseable, how the
payment will fill a gap in care coverage, and/or how they transform the current care
delivery model.</t>
  </si>
  <si>
    <t>Meeting matching requirements for any other federal funds or local entities.</t>
  </si>
  <si>
    <t>Services, equipment, or supports that are the legal responsibility of another party under federal, State, or tribal law, such as vocational rehabilitation or education services.</t>
  </si>
  <si>
    <t>Services, equipment, or supports that are the legal responsibility of another party under any civil rights law, such as modifying a workplace or providing accommodations that are obligations under law.</t>
  </si>
  <si>
    <t>Goods or services not allocable to the project.</t>
  </si>
  <si>
    <t>Supplanting existing State, local, tribal, or private funding of infrastructure or services, such as staff salaries.</t>
  </si>
  <si>
    <t>Construction or building expansion, purchasing or significant retrofitting of buildings, cosmetic upgrades, or any other cost that materially increases the value of the capital or useful life as a direct cost.</t>
  </si>
  <si>
    <t>The cost of independent research and development, including their proportionate share of indirect costs. See 2 CFR 300.477.</t>
  </si>
  <si>
    <t>Purchase of covered telecommunications and video surveillance equipment (See 2 CFR 200.216) as well as financial assistance to households for installation and monthly broadband internet costs.</t>
  </si>
  <si>
    <t>Meals, unless in limited circumstances such as:</t>
  </si>
  <si>
    <t>Subjects and patients under study.</t>
  </si>
  <si>
    <t>Where specifically approved as part of the project or program activity, such as in programs providing children’s services.</t>
  </si>
  <si>
    <t>As part of a per diem or subsistence allowance provided in conjunction with allowable travel.</t>
  </si>
  <si>
    <t>Activities prohibited under 2 CFR 200.450 and the HHS Grants Policy Statement, including but not limited to:</t>
  </si>
  <si>
    <t>Payments related to any activity designed to influence the enactment of legislation, appropriations, regulation, administrative action, or executive order proposed or pending before the Congress or any State government, State legislature, 
local legislature or legislative body, including but not limited to paying the salary or expenses of any grant Recipient or agent acting for such Recipient for such activity.</t>
  </si>
  <si>
    <t>Lobbying, but Recipients can lobby at their own expense if they can segregate federal funds from other financial resources used for lobbying.</t>
  </si>
  <si>
    <t>Program-specific limitations</t>
  </si>
  <si>
    <t>In addition, the following program-specific funding limitations also apply:</t>
  </si>
  <si>
    <t>Construction. Funds may not be used for new construction. Funds also may not be</t>
  </si>
  <si>
    <t>used for the following:</t>
  </si>
  <si>
    <t>To supplant funding for in process or planned construction projects or directing funding towards new construction builds.</t>
  </si>
  <si>
    <t>Minor Renovations or Alterations. Funds may be used for minor renovations or alterations if they are clearly linked to program goals and receive CMS prior approval.</t>
  </si>
  <si>
    <t>Funding used for renovation or alterations cannot exceed 20% of the total funding awarded to the Recipient in each budget period.</t>
  </si>
  <si>
    <t>Category B funding cannot exceed 15% of the total funding CMS awards States in a given budget period.</t>
  </si>
  <si>
    <t>See NOFO, Program requirements and expectations, Use of Funds (pages 11-13), and</t>
  </si>
  <si>
    <t>Program-specific limitations, Unallowable Costs (pages 19-20).</t>
  </si>
  <si>
    <t>KEY RESOURCES</t>
  </si>
  <si>
    <r>
      <rPr>
        <b/>
        <sz val="11"/>
        <color rgb="FF222222"/>
        <rFont val="Arial"/>
        <family val="2"/>
      </rPr>
      <t>Notice of Funding Opportunity (NOFO)</t>
    </r>
    <r>
      <rPr>
        <sz val="11"/>
        <color rgb="FF222222"/>
        <rFont val="Arial"/>
        <family val="2"/>
      </rPr>
      <t xml:space="preserve">: Provides CMS guidance on program scope, permissible use of funds, and unallowable cost. </t>
    </r>
    <r>
      <rPr>
        <u/>
        <sz val="11"/>
        <color rgb="FF1155CC"/>
        <rFont val="Arial"/>
        <family val="2"/>
      </rPr>
      <t>https://dhhs.utah.gov/wp-</t>
    </r>
    <r>
      <rPr>
        <sz val="11"/>
        <color rgb="FF222222"/>
        <rFont val="Arial"/>
        <family val="2"/>
      </rPr>
      <t>content/uploads/NOFO-RHTP-2.pdf</t>
    </r>
  </si>
  <si>
    <t xml:space="preserve">ALL CATEGORY B Expenses </t>
  </si>
  <si>
    <r>
      <rPr>
        <b/>
        <sz val="11"/>
        <color rgb="FF222222"/>
        <rFont val="Arial"/>
        <family val="2"/>
      </rPr>
      <t>CMS Frequently Asked Questions (FAQs)</t>
    </r>
    <r>
      <rPr>
        <sz val="11"/>
        <color rgb="FF222222"/>
        <rFont val="Arial"/>
        <family val="2"/>
      </rPr>
      <t xml:space="preserve">: Responses from CMS regarding inquiries from states. </t>
    </r>
    <r>
      <rPr>
        <u/>
        <sz val="11"/>
        <color rgb="FF1155CC"/>
        <rFont val="Arial"/>
        <family val="2"/>
      </rPr>
      <t>https://www.cms.gov/files/</t>
    </r>
    <r>
      <rPr>
        <sz val="11"/>
        <color rgb="FF222222"/>
        <rFont val="Arial"/>
        <family val="2"/>
      </rPr>
      <t>document/rural-health-transformation-frequently-asked-questions.pdf</t>
    </r>
  </si>
  <si>
    <r>
      <rPr>
        <b/>
        <sz val="11"/>
        <color rgb="FF222222"/>
        <rFont val="Arial"/>
        <family val="2"/>
      </rPr>
      <t>Utah's RHTP website</t>
    </r>
    <r>
      <rPr>
        <sz val="11"/>
        <color rgb="FF222222"/>
        <rFont val="Arial"/>
        <family val="2"/>
      </rPr>
      <t xml:space="preserve">: Updates on Utah's implementation and publicly available resources, including most of those listed here. </t>
    </r>
    <r>
      <rPr>
        <u/>
        <sz val="11"/>
        <color rgb="FF1155CC"/>
        <rFont val="Arial"/>
        <family val="2"/>
      </rPr>
      <t>https://dhhs.utah.gov/</t>
    </r>
    <r>
      <rPr>
        <sz val="11"/>
        <color rgb="FF222222"/>
        <rFont val="Arial"/>
        <family val="2"/>
      </rPr>
      <t>ruralhealth/</t>
    </r>
  </si>
  <si>
    <r>
      <rPr>
        <b/>
        <sz val="11"/>
        <color rgb="FF222222"/>
        <rFont val="Arial"/>
        <family val="2"/>
      </rPr>
      <t>Utah's RHTP Full Project Narrative</t>
    </r>
    <r>
      <rPr>
        <sz val="11"/>
        <color rgb="FF222222"/>
        <rFont val="Arial"/>
        <family val="2"/>
      </rPr>
      <t xml:space="preserve">: Utah's original application which guides implementation. </t>
    </r>
    <r>
      <rPr>
        <u/>
        <sz val="11"/>
        <color rgb="FF1155CC"/>
        <rFont val="Arial"/>
        <family val="2"/>
      </rPr>
      <t>https://dhhs.utah.gov/wp-</t>
    </r>
    <r>
      <rPr>
        <sz val="11"/>
        <color rgb="FF222222"/>
        <rFont val="Arial"/>
        <family val="2"/>
      </rPr>
      <t>content/uploads/Rural-Health-Transformation-Plan.pdf</t>
    </r>
  </si>
  <si>
    <t>Provider Payment Project 1</t>
  </si>
  <si>
    <r>
      <rPr>
        <b/>
        <sz val="11"/>
        <color rgb="FF222222"/>
        <rFont val="Arial"/>
        <family val="2"/>
      </rPr>
      <t>Notice of Award (December 29, 2025)</t>
    </r>
    <r>
      <rPr>
        <sz val="11"/>
        <color rgb="FF222222"/>
        <rFont val="Arial"/>
        <family val="2"/>
      </rPr>
      <t xml:space="preserve"> : Initial notice of funding award that also outlines budget restrictions, reporting periods, and other guidelines aligned with the NOFO. </t>
    </r>
    <r>
      <rPr>
        <u/>
        <sz val="11"/>
        <color rgb="FF1155CC"/>
        <rFont val="Arial"/>
        <family val="2"/>
      </rPr>
      <t>https://dhhs.utah.gov/wp-</t>
    </r>
    <r>
      <rPr>
        <sz val="11"/>
        <color rgb="FF222222"/>
        <rFont val="Arial"/>
        <family val="2"/>
      </rPr>
      <t>content/uploads/NOA_RHTCMS332051-01-00.pdf</t>
    </r>
  </si>
  <si>
    <r>
      <rPr>
        <b/>
        <sz val="11"/>
        <color rgb="FF222222"/>
        <rFont val="Arial"/>
        <family val="2"/>
      </rPr>
      <t>CMS Guidance for Preparing a Budget Request and Narrative</t>
    </r>
    <r>
      <rPr>
        <sz val="11"/>
        <color rgb="FF222222"/>
        <rFont val="Arial"/>
        <family val="2"/>
      </rPr>
      <t xml:space="preserve">: General budget guidance from CMS </t>
    </r>
    <r>
      <rPr>
        <u/>
        <sz val="11"/>
        <color rgb="FF1155CC"/>
        <rFont val="Arial"/>
        <family val="2"/>
      </rPr>
      <t>https://www.cms.gov/about-cms/work-us/cms-grants-cooperative-agreements/how-apply-cms-grants/cms-guidance-preparing-budget-request-narrative</t>
    </r>
  </si>
  <si>
    <t>Provider Payment Project 2</t>
  </si>
  <si>
    <t>Provider Payment Project 3</t>
  </si>
  <si>
    <t>Provider Payment Project 4</t>
  </si>
  <si>
    <t>Total Provider Payment: Category B</t>
  </si>
  <si>
    <t>EMR Systems</t>
  </si>
  <si>
    <t>No more than 5% of total funding CMS awards to a State in a given budget period can 
support funding the replacement of an EMR system if a previous HITECH certified EMR
system is already in place as of September 1, 2025.</t>
  </si>
  <si>
    <t>HITECH Certified EMR System replacement cannot exceed 5% of the total funding CMS awards States in a given budget period.</t>
  </si>
  <si>
    <t>All EMR Replacement</t>
  </si>
  <si>
    <t>Provide justifcation for any Funding Caps effort.</t>
  </si>
  <si>
    <t>#REF!</t>
  </si>
  <si>
    <t>Congratulations on your award! Please fill out this template following the instructions below and send it to [rise@auch.org] for review</t>
  </si>
  <si>
    <t>Grantee Subrecipient/Subcontractor 1: NAME HERE</t>
  </si>
  <si>
    <t>Grantee Subrecipient/Subcontractor 6: Name Here</t>
  </si>
  <si>
    <t>Grantee Subrecipient/Subcontractor 5: Name Here</t>
  </si>
  <si>
    <t>Grantee Subrecipient/Subcontractor 4: Name Here</t>
  </si>
  <si>
    <t>Grantee Subrecipient/Subcontractor 2: NAME HERE</t>
  </si>
  <si>
    <t>Grantee Subrecipient/Subcontractor 3: NAME HERE</t>
  </si>
  <si>
    <r>
      <t xml:space="preserve">Equipment (Products with a per unit cost of $10,000 or </t>
    </r>
    <r>
      <rPr>
        <b/>
        <sz val="12"/>
        <color rgb="FFFF0000"/>
        <rFont val="Times New Roman"/>
        <family val="1"/>
      </rPr>
      <t xml:space="preserve">more; </t>
    </r>
    <r>
      <rPr>
        <b/>
        <sz val="12"/>
        <color theme="1"/>
        <rFont val="Times New Roman"/>
        <family val="1"/>
      </rPr>
      <t>software goes under OTHER)</t>
    </r>
  </si>
  <si>
    <r>
      <t xml:space="preserve">Supply (Products with a per unit cost of $10,000 or </t>
    </r>
    <r>
      <rPr>
        <b/>
        <sz val="12"/>
        <color rgb="FFFF0000"/>
        <rFont val="Times New Roman"/>
        <family val="1"/>
      </rPr>
      <t>less;</t>
    </r>
    <r>
      <rPr>
        <b/>
        <sz val="12"/>
        <color theme="1"/>
        <rFont val="Times New Roman"/>
        <family val="1"/>
      </rPr>
      <t xml:space="preserve"> software goes under OTHER)</t>
    </r>
  </si>
  <si>
    <t>1. Summary</t>
  </si>
  <si>
    <t>2. Admin Costs</t>
  </si>
  <si>
    <t>3. Salaries/Fringe</t>
  </si>
  <si>
    <t>4. Equipment</t>
  </si>
  <si>
    <t>5. Supplies</t>
  </si>
  <si>
    <t>6. Travel</t>
  </si>
  <si>
    <t>7. Subrecipients/Contractual</t>
  </si>
  <si>
    <t>8. Other</t>
  </si>
  <si>
    <t>9. Funding Caps</t>
  </si>
  <si>
    <t>10. Tribal</t>
  </si>
  <si>
    <t>Fill out the total amount of funding (H2), lesser of total amount of funding allocated or requested. Once you complete the budget detail tabs, verify total equals request.</t>
  </si>
  <si>
    <t>Balance to equal funding request/allocation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</si>
</sst>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
    <numFmt numFmtId="165" formatCode="mm/dd/yyyy"/>
    <numFmt numFmtId="166" formatCode="mmmm\ d\,\ yyyy"/>
    <numFmt numFmtId="169" formatCode="0.0"/>
  </numFmts>
  <fonts count="73" x14ac:knownFonts="1">
    <font>
      <sz val="10"/>
      <color rgb="FF000000"/>
      <name val="Calibri"/>
      <scheme val="minor"/>
    </font>
    <font>
      <sz val="13"/>
      <color theme="1"/>
      <name val="Calibri"/>
      <family val="2"/>
      <scheme val="minor"/>
    </font>
    <font>
      <b/>
      <sz val="14"/>
      <color rgb="FFFFFFFF"/>
      <name val="Times New Roman"/>
      <family val="1"/>
    </font>
    <font>
      <b/>
      <sz val="13"/>
      <color theme="1"/>
      <name val="Times New Roman"/>
      <family val="1"/>
    </font>
    <font>
      <b/>
      <sz val="12"/>
      <color rgb="FFFFFFFF"/>
      <name val="Times New Roman"/>
      <family val="1"/>
    </font>
    <font>
      <sz val="13"/>
      <color theme="1"/>
      <name val="Times New Roman"/>
      <family val="1"/>
    </font>
    <font>
      <b/>
      <sz val="13"/>
      <color rgb="FFFF0000"/>
      <name val="Calibri"/>
      <family val="2"/>
      <scheme val="minor"/>
    </font>
    <font>
      <b/>
      <sz val="13"/>
      <color theme="1"/>
      <name val="Calibri"/>
      <family val="2"/>
      <scheme val="minor"/>
    </font>
    <font>
      <sz val="12"/>
      <color theme="1"/>
      <name val="Times New Roman"/>
      <family val="1"/>
    </font>
    <font>
      <sz val="10"/>
      <color rgb="FF000000"/>
      <name val="Calibri"/>
      <family val="2"/>
    </font>
    <font>
      <sz val="10"/>
      <color theme="1"/>
      <name val="Calibri"/>
      <family val="2"/>
      <scheme val="minor"/>
    </font>
    <font>
      <sz val="12"/>
      <color theme="1"/>
      <name val="Calibri"/>
      <family val="2"/>
      <scheme val="minor"/>
    </font>
    <font>
      <b/>
      <sz val="10"/>
      <color theme="1"/>
      <name val="Calibri"/>
      <family val="2"/>
      <scheme val="minor"/>
    </font>
    <font>
      <b/>
      <u/>
      <sz val="10"/>
      <color rgb="FF0000FF"/>
      <name val="Roboto"/>
    </font>
    <font>
      <b/>
      <sz val="12"/>
      <color theme="1"/>
      <name val="Times New Roman"/>
      <family val="1"/>
    </font>
    <font>
      <b/>
      <sz val="11"/>
      <color theme="9"/>
      <name val="Calibri"/>
      <family val="2"/>
      <scheme val="minor"/>
    </font>
    <font>
      <sz val="10"/>
      <name val="Calibri"/>
      <family val="2"/>
    </font>
    <font>
      <sz val="12"/>
      <color rgb="FF000000"/>
      <name val="Times New Roman"/>
      <family val="1"/>
    </font>
    <font>
      <b/>
      <sz val="14"/>
      <color rgb="FF000000"/>
      <name val="Times New Roman"/>
      <family val="1"/>
    </font>
    <font>
      <b/>
      <sz val="12"/>
      <color rgb="FF000000"/>
      <name val="Times New Roman"/>
      <family val="1"/>
    </font>
    <font>
      <b/>
      <u/>
      <sz val="10"/>
      <color rgb="FF0000FF"/>
      <name val="Roboto"/>
    </font>
    <font>
      <b/>
      <sz val="10"/>
      <color rgb="FF000000"/>
      <name val="Calibri"/>
      <family val="2"/>
    </font>
    <font>
      <sz val="10"/>
      <color rgb="FF434343"/>
      <name val="Roboto"/>
    </font>
    <font>
      <sz val="10"/>
      <color theme="1"/>
      <name val="Calibri"/>
      <family val="2"/>
    </font>
    <font>
      <b/>
      <u/>
      <sz val="10"/>
      <color rgb="FF0000FF"/>
      <name val="Roboto"/>
    </font>
    <font>
      <b/>
      <sz val="18"/>
      <color rgb="FF000000"/>
      <name val="Calibri"/>
      <family val="2"/>
    </font>
    <font>
      <b/>
      <sz val="13"/>
      <color rgb="FF4472C4"/>
      <name val="Calibri"/>
      <family val="2"/>
    </font>
    <font>
      <b/>
      <sz val="12"/>
      <color rgb="FF000000"/>
      <name val="Calibri"/>
      <family val="2"/>
    </font>
    <font>
      <sz val="12"/>
      <color rgb="FF000000"/>
      <name val="Calibri"/>
      <family val="2"/>
    </font>
    <font>
      <sz val="11"/>
      <color theme="1"/>
      <name val="Times New Roman"/>
      <family val="1"/>
    </font>
    <font>
      <sz val="11"/>
      <color rgb="FF000000"/>
      <name val="Times New Roman"/>
      <family val="1"/>
    </font>
    <font>
      <b/>
      <sz val="11"/>
      <color rgb="FF000000"/>
      <name val="Calibri"/>
      <family val="2"/>
    </font>
    <font>
      <b/>
      <sz val="18"/>
      <color rgb="FFFFFFFF"/>
      <name val="Calibri"/>
      <family val="2"/>
    </font>
    <font>
      <b/>
      <sz val="12"/>
      <color rgb="FF4472C4"/>
      <name val="Calibri"/>
      <family val="2"/>
    </font>
    <font>
      <sz val="11"/>
      <color rgb="FFFF0000"/>
      <name val="Calibri"/>
      <family val="2"/>
    </font>
    <font>
      <b/>
      <sz val="15"/>
      <color theme="1"/>
      <name val="Calibri"/>
      <family val="2"/>
      <scheme val="minor"/>
    </font>
    <font>
      <sz val="10"/>
      <color theme="1"/>
      <name val="Calibri"/>
      <family val="2"/>
    </font>
    <font>
      <sz val="14"/>
      <color rgb="FF000000"/>
      <name val="Calibri"/>
      <family val="2"/>
    </font>
    <font>
      <sz val="12"/>
      <color rgb="FF1F1F1F"/>
      <name val="Times New Roman"/>
      <family val="1"/>
    </font>
    <font>
      <sz val="14"/>
      <color theme="1"/>
      <name val="Calibri"/>
      <family val="2"/>
    </font>
    <font>
      <b/>
      <sz val="12"/>
      <color theme="1"/>
      <name val="Calibri"/>
      <family val="2"/>
    </font>
    <font>
      <b/>
      <sz val="11"/>
      <color theme="1"/>
      <name val="Calibri"/>
      <family val="2"/>
    </font>
    <font>
      <b/>
      <sz val="12"/>
      <color rgb="FFFF0000"/>
      <name val="Times New Roman"/>
      <family val="1"/>
    </font>
    <font>
      <sz val="12"/>
      <color rgb="FFFF0000"/>
      <name val="Times New Roman"/>
      <family val="1"/>
    </font>
    <font>
      <b/>
      <sz val="12"/>
      <color theme="1"/>
      <name val="Calibri"/>
      <family val="2"/>
      <scheme val="minor"/>
    </font>
    <font>
      <sz val="11"/>
      <color theme="1"/>
      <name val="Calibri"/>
      <family val="2"/>
      <scheme val="minor"/>
    </font>
    <font>
      <sz val="12"/>
      <color theme="1"/>
      <name val="Calibri"/>
      <family val="2"/>
    </font>
    <font>
      <b/>
      <sz val="19"/>
      <color theme="1"/>
      <name val="Calibri"/>
      <family val="2"/>
      <scheme val="minor"/>
    </font>
    <font>
      <b/>
      <u/>
      <sz val="10"/>
      <color rgb="FF000000"/>
      <name val="Calibri"/>
      <family val="2"/>
    </font>
    <font>
      <b/>
      <u/>
      <sz val="11"/>
      <color rgb="FF000000"/>
      <name val="Calibri"/>
      <family val="2"/>
    </font>
    <font>
      <b/>
      <sz val="14"/>
      <color theme="1"/>
      <name val="Calibri"/>
      <family val="2"/>
      <scheme val="minor"/>
    </font>
    <font>
      <b/>
      <sz val="16"/>
      <color rgb="FFFFFFFF"/>
      <name val="Calibri"/>
      <family val="2"/>
    </font>
    <font>
      <b/>
      <sz val="16"/>
      <color rgb="FF000000"/>
      <name val="Calibri"/>
      <family val="2"/>
    </font>
    <font>
      <sz val="16"/>
      <color rgb="FF000000"/>
      <name val="Calibri"/>
      <family val="2"/>
    </font>
    <font>
      <sz val="13"/>
      <color rgb="FFFFFFFF"/>
      <name val="Calibri"/>
      <family val="2"/>
      <scheme val="minor"/>
    </font>
    <font>
      <sz val="14"/>
      <color rgb="FFFFFFFF"/>
      <name val="Calibri"/>
      <family val="2"/>
      <scheme val="minor"/>
    </font>
    <font>
      <b/>
      <sz val="11"/>
      <color rgb="FF000000"/>
      <name val="Arial"/>
      <family val="2"/>
    </font>
    <font>
      <sz val="11"/>
      <color rgb="FF000000"/>
      <name val="Arial"/>
      <family val="2"/>
    </font>
    <font>
      <i/>
      <sz val="11"/>
      <color rgb="FF000000"/>
      <name val="Arial"/>
      <family val="2"/>
    </font>
    <font>
      <b/>
      <sz val="11"/>
      <color rgb="FF222222"/>
      <name val="Arial"/>
      <family val="2"/>
    </font>
    <font>
      <sz val="11"/>
      <color theme="1"/>
      <name val="Arial"/>
      <family val="2"/>
    </font>
    <font>
      <u/>
      <sz val="11"/>
      <color rgb="FF222222"/>
      <name val="Arial"/>
      <family val="2"/>
    </font>
    <font>
      <u/>
      <sz val="11"/>
      <color rgb="FF222222"/>
      <name val="Arial"/>
      <family val="2"/>
    </font>
    <font>
      <b/>
      <sz val="17"/>
      <color theme="1"/>
      <name val="Calibri"/>
      <family val="2"/>
      <scheme val="minor"/>
    </font>
    <font>
      <sz val="13"/>
      <color theme="1"/>
      <name val="Calibri"/>
      <family val="2"/>
    </font>
    <font>
      <b/>
      <sz val="13"/>
      <color theme="1"/>
      <name val="Calibri"/>
      <family val="2"/>
    </font>
    <font>
      <u/>
      <sz val="13"/>
      <color theme="1"/>
      <name val="Calibri"/>
      <family val="2"/>
    </font>
    <font>
      <sz val="11"/>
      <color rgb="FF222222"/>
      <name val="Arial"/>
      <family val="2"/>
    </font>
    <font>
      <u/>
      <sz val="11"/>
      <color rgb="FF1155CC"/>
      <name val="Arial"/>
      <family val="2"/>
    </font>
    <font>
      <sz val="10"/>
      <color rgb="FF000000"/>
      <name val="Calibri"/>
      <scheme val="minor"/>
    </font>
    <font>
      <sz val="10"/>
      <color rgb="FF000000"/>
      <name val="Calibri"/>
      <family val="2"/>
      <scheme val="minor"/>
    </font>
    <font>
      <i/>
      <u/>
      <sz val="9"/>
      <color rgb="FFC00000"/>
      <name val="Calibri"/>
      <family val="2"/>
    </font>
    <font>
      <i/>
      <sz val="9"/>
      <color rgb="FFC00000"/>
      <name val="Calibri"/>
      <family val="2"/>
    </font>
  </fonts>
  <fills count="25">
    <fill>
      <patternFill patternType="none"/>
    </fill>
    <fill>
      <patternFill patternType="gray125"/>
    </fill>
    <fill>
      <patternFill patternType="solid">
        <fgColor rgb="FFFFFF00"/>
        <bgColor rgb="FFFFFF00"/>
      </patternFill>
    </fill>
    <fill>
      <patternFill patternType="solid">
        <fgColor rgb="FFEA9999"/>
        <bgColor rgb="FFEA9999"/>
      </patternFill>
    </fill>
    <fill>
      <patternFill patternType="solid">
        <fgColor rgb="FFF3F3F3"/>
        <bgColor rgb="FFF3F3F3"/>
      </patternFill>
    </fill>
    <fill>
      <patternFill patternType="solid">
        <fgColor rgb="FF490F52"/>
        <bgColor rgb="FF490F52"/>
      </patternFill>
    </fill>
    <fill>
      <patternFill patternType="solid">
        <fgColor rgb="FFF4CCCC"/>
        <bgColor rgb="FFF4CCCC"/>
      </patternFill>
    </fill>
    <fill>
      <patternFill patternType="solid">
        <fgColor rgb="FFD9D9D9"/>
        <bgColor rgb="FFD9D9D9"/>
      </patternFill>
    </fill>
    <fill>
      <patternFill patternType="solid">
        <fgColor rgb="FFD8D8D8"/>
        <bgColor rgb="FFD8D8D8"/>
      </patternFill>
    </fill>
    <fill>
      <patternFill patternType="solid">
        <fgColor rgb="FFFFC112"/>
        <bgColor rgb="FFFFC112"/>
      </patternFill>
    </fill>
    <fill>
      <patternFill patternType="solid">
        <fgColor rgb="FFF6F8F9"/>
        <bgColor rgb="FFF6F8F9"/>
      </patternFill>
    </fill>
    <fill>
      <patternFill patternType="solid">
        <fgColor rgb="FFFFD966"/>
        <bgColor rgb="FFFFD966"/>
      </patternFill>
    </fill>
    <fill>
      <patternFill patternType="solid">
        <fgColor rgb="FFD9D2E9"/>
        <bgColor rgb="FFD9D2E9"/>
      </patternFill>
    </fill>
    <fill>
      <patternFill patternType="solid">
        <fgColor rgb="FFEFEFEF"/>
        <bgColor rgb="FFEFEFEF"/>
      </patternFill>
    </fill>
    <fill>
      <patternFill patternType="solid">
        <fgColor rgb="FFE0DBEB"/>
        <bgColor rgb="FFE0DBEB"/>
      </patternFill>
    </fill>
    <fill>
      <patternFill patternType="solid">
        <fgColor rgb="FFFFF2CC"/>
        <bgColor rgb="FFFFF2CC"/>
      </patternFill>
    </fill>
    <fill>
      <patternFill patternType="solid">
        <fgColor rgb="FFECEBEF"/>
        <bgColor rgb="FFECEBEF"/>
      </patternFill>
    </fill>
    <fill>
      <patternFill patternType="solid">
        <fgColor rgb="FF8E7CC3"/>
        <bgColor rgb="FF8E7CC3"/>
      </patternFill>
    </fill>
    <fill>
      <patternFill patternType="solid">
        <fgColor rgb="FF351C75"/>
        <bgColor rgb="FF351C75"/>
      </patternFill>
    </fill>
    <fill>
      <patternFill patternType="solid">
        <fgColor rgb="FF674EA7"/>
        <bgColor rgb="FF674EA7"/>
      </patternFill>
    </fill>
    <fill>
      <patternFill patternType="solid">
        <fgColor rgb="FF999999"/>
        <bgColor rgb="FF999999"/>
      </patternFill>
    </fill>
    <fill>
      <patternFill patternType="solid">
        <fgColor rgb="FFFFFFFF"/>
        <bgColor rgb="FFFFFFFF"/>
      </patternFill>
    </fill>
    <fill>
      <patternFill patternType="solid">
        <fgColor rgb="FF222222"/>
        <bgColor rgb="FF222222"/>
      </patternFill>
    </fill>
    <fill>
      <patternFill patternType="solid">
        <fgColor rgb="FF000000"/>
        <bgColor rgb="FF000000"/>
      </patternFill>
    </fill>
    <fill>
      <patternFill patternType="solid">
        <fgColor theme="1"/>
        <bgColor theme="1"/>
      </patternFill>
    </fill>
  </fills>
  <borders count="40">
    <border>
      <left/>
      <right/>
      <top/>
      <bottom/>
      <diagonal/>
    </border>
    <border>
      <left/>
      <right/>
      <top/>
      <bottom style="thick">
        <color rgb="FFFFC112"/>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style="thin">
        <color rgb="FFB7B7B7"/>
      </top>
      <bottom/>
      <diagonal/>
    </border>
    <border>
      <left style="thin">
        <color rgb="FFB7B7B7"/>
      </left>
      <right style="thin">
        <color rgb="FFB7B7B7"/>
      </right>
      <top/>
      <bottom style="thin">
        <color rgb="FFB7B7B7"/>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right/>
      <top/>
      <bottom/>
      <diagonal/>
    </border>
    <border>
      <left style="thin">
        <color rgb="FF3E4791"/>
      </left>
      <right style="thin">
        <color rgb="FFF6F8F9"/>
      </right>
      <top style="thin">
        <color rgb="FFF6F8F9"/>
      </top>
      <bottom style="thin">
        <color rgb="FFF6F8F9"/>
      </bottom>
      <diagonal/>
    </border>
    <border>
      <left style="thin">
        <color rgb="FFF6F8F9"/>
      </left>
      <right style="thin">
        <color rgb="FFF6F8F9"/>
      </right>
      <top style="thin">
        <color rgb="FFF6F8F9"/>
      </top>
      <bottom style="thin">
        <color rgb="FFF6F8F9"/>
      </bottom>
      <diagonal/>
    </border>
    <border>
      <left style="thin">
        <color rgb="FFF6F8F9"/>
      </left>
      <right style="thin">
        <color rgb="FF3E4791"/>
      </right>
      <top style="thin">
        <color rgb="FFF6F8F9"/>
      </top>
      <bottom style="thin">
        <color rgb="FFF6F8F9"/>
      </bottom>
      <diagonal/>
    </border>
    <border>
      <left/>
      <right/>
      <top style="double">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490F52"/>
      </left>
      <right style="medium">
        <color rgb="FF490F52"/>
      </right>
      <top style="medium">
        <color rgb="FF490F52"/>
      </top>
      <bottom style="medium">
        <color rgb="FF490F52"/>
      </bottom>
      <diagonal/>
    </border>
    <border>
      <left/>
      <right/>
      <top style="medium">
        <color rgb="FF490F52"/>
      </top>
      <bottom style="medium">
        <color rgb="FF490F52"/>
      </bottom>
      <diagonal/>
    </border>
    <border>
      <left style="thin">
        <color rgb="FF000000"/>
      </left>
      <right/>
      <top/>
      <bottom/>
      <diagonal/>
    </border>
    <border>
      <left style="thin">
        <color rgb="FF000000"/>
      </left>
      <right/>
      <top style="thin">
        <color rgb="FF000000"/>
      </top>
      <bottom/>
      <diagonal/>
    </border>
    <border>
      <left/>
      <right style="medium">
        <color rgb="FF490F52"/>
      </right>
      <top style="medium">
        <color rgb="FF490F52"/>
      </top>
      <bottom style="medium">
        <color rgb="FF490F52"/>
      </bottom>
      <diagonal/>
    </border>
    <border>
      <left/>
      <right style="thin">
        <color rgb="FF000000"/>
      </right>
      <top style="thin">
        <color rgb="FF000000"/>
      </top>
      <bottom style="double">
        <color indexed="64"/>
      </bottom>
      <diagonal/>
    </border>
    <border>
      <left/>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right/>
      <top/>
      <bottom style="double">
        <color indexed="64"/>
      </bottom>
      <diagonal/>
    </border>
    <border>
      <left style="thin">
        <color rgb="FF000000"/>
      </left>
      <right style="thin">
        <color rgb="FF000000"/>
      </right>
      <top/>
      <bottom style="double">
        <color indexed="64"/>
      </bottom>
      <diagonal/>
    </border>
    <border>
      <left style="thin">
        <color rgb="FF000000"/>
      </left>
      <right/>
      <top/>
      <bottom style="double">
        <color indexed="64"/>
      </bottom>
      <diagonal/>
    </border>
  </borders>
  <cellStyleXfs count="2">
    <xf numFmtId="0" fontId="0" fillId="0" borderId="0"/>
    <xf numFmtId="9" fontId="69" fillId="0" borderId="0" applyFont="0" applyFill="0" applyBorder="0" applyAlignment="0" applyProtection="0"/>
  </cellStyleXfs>
  <cellXfs count="400">
    <xf numFmtId="0" fontId="0" fillId="0" borderId="0" xfId="0"/>
    <xf numFmtId="0" fontId="1" fillId="0" borderId="0" xfId="0" applyFont="1"/>
    <xf numFmtId="0" fontId="1" fillId="2" borderId="0" xfId="0" applyFont="1" applyFill="1"/>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xf numFmtId="0" fontId="5" fillId="0" borderId="0" xfId="0" applyFont="1" applyAlignment="1">
      <alignment horizontal="right" vertical="center"/>
    </xf>
    <xf numFmtId="0" fontId="7" fillId="0" borderId="0" xfId="0" applyFont="1"/>
    <xf numFmtId="0" fontId="4" fillId="0" borderId="0" xfId="0" applyFont="1" applyAlignment="1">
      <alignment horizontal="center" vertical="center"/>
    </xf>
    <xf numFmtId="0" fontId="8" fillId="0" borderId="0" xfId="0" applyFont="1" applyAlignment="1">
      <alignment horizontal="center" vertical="center"/>
    </xf>
    <xf numFmtId="0" fontId="9"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10" fillId="4" borderId="0" xfId="0" applyFont="1" applyFill="1"/>
    <xf numFmtId="0" fontId="11" fillId="0" borderId="0" xfId="0" applyFont="1" applyAlignment="1">
      <alignment horizontal="center" vertical="center"/>
    </xf>
    <xf numFmtId="0" fontId="10" fillId="0" borderId="0" xfId="0" applyFont="1"/>
    <xf numFmtId="0" fontId="2" fillId="5" borderId="1" xfId="0" applyFont="1" applyFill="1" applyBorder="1" applyAlignment="1">
      <alignment vertical="center"/>
    </xf>
    <xf numFmtId="0" fontId="12" fillId="0" borderId="0" xfId="0" applyFont="1" applyAlignment="1">
      <alignment vertical="center"/>
    </xf>
    <xf numFmtId="164" fontId="5" fillId="6" borderId="2" xfId="0" applyNumberFormat="1" applyFont="1" applyFill="1" applyBorder="1" applyAlignment="1">
      <alignment horizontal="center" vertical="center"/>
    </xf>
    <xf numFmtId="0" fontId="4" fillId="5" borderId="1" xfId="0" applyFont="1" applyFill="1" applyBorder="1" applyAlignment="1">
      <alignment vertical="center"/>
    </xf>
    <xf numFmtId="0" fontId="10" fillId="0" borderId="0" xfId="0" applyFont="1" applyAlignment="1">
      <alignment vertical="center" wrapText="1"/>
    </xf>
    <xf numFmtId="0" fontId="4" fillId="5" borderId="1" xfId="0" applyFont="1" applyFill="1" applyBorder="1" applyAlignment="1">
      <alignment horizontal="center" vertical="center"/>
    </xf>
    <xf numFmtId="165" fontId="5" fillId="0" borderId="0" xfId="0" applyNumberFormat="1" applyFont="1" applyAlignment="1">
      <alignment horizontal="center" vertical="center"/>
    </xf>
    <xf numFmtId="0" fontId="13" fillId="0" borderId="0" xfId="0" applyFont="1" applyAlignment="1">
      <alignment vertical="center"/>
    </xf>
    <xf numFmtId="0" fontId="14" fillId="7" borderId="0" xfId="0" applyFont="1" applyFill="1" applyAlignment="1">
      <alignment vertical="center"/>
    </xf>
    <xf numFmtId="0" fontId="15" fillId="0" borderId="0" xfId="0" applyFont="1" applyAlignment="1">
      <alignment vertical="center" wrapText="1"/>
    </xf>
    <xf numFmtId="0" fontId="8" fillId="7" borderId="0" xfId="0" applyFont="1" applyFill="1" applyAlignment="1">
      <alignment vertical="center"/>
    </xf>
    <xf numFmtId="164" fontId="17" fillId="7" borderId="0" xfId="0" applyNumberFormat="1" applyFont="1" applyFill="1" applyAlignment="1">
      <alignment horizontal="right" vertical="center"/>
    </xf>
    <xf numFmtId="0" fontId="18" fillId="0" borderId="0" xfId="0" applyFont="1" applyAlignment="1">
      <alignment horizontal="center" vertical="center"/>
    </xf>
    <xf numFmtId="0" fontId="18" fillId="0" borderId="0" xfId="0" applyFont="1" applyAlignment="1">
      <alignment horizontal="center" vertical="top"/>
    </xf>
    <xf numFmtId="0" fontId="2" fillId="0" borderId="0" xfId="0" applyFont="1" applyAlignment="1">
      <alignment horizontal="center" vertical="center"/>
    </xf>
    <xf numFmtId="0" fontId="8" fillId="0" borderId="0" xfId="0" applyFont="1" applyAlignment="1">
      <alignment vertical="center"/>
    </xf>
    <xf numFmtId="164" fontId="17" fillId="0" borderId="0" xfId="0" applyNumberFormat="1" applyFont="1" applyAlignment="1">
      <alignment horizontal="right" vertical="center"/>
    </xf>
    <xf numFmtId="0" fontId="9" fillId="0" borderId="5" xfId="0" applyFont="1" applyBorder="1"/>
    <xf numFmtId="164" fontId="19" fillId="7" borderId="0" xfId="0" applyNumberFormat="1" applyFont="1" applyFill="1" applyAlignment="1">
      <alignment horizontal="right" vertical="center"/>
    </xf>
    <xf numFmtId="0" fontId="17" fillId="8" borderId="6" xfId="0" applyFont="1" applyFill="1" applyBorder="1" applyAlignment="1">
      <alignment vertical="center"/>
    </xf>
    <xf numFmtId="164" fontId="17" fillId="8" borderId="6" xfId="0" applyNumberFormat="1" applyFont="1" applyFill="1" applyBorder="1" applyAlignment="1">
      <alignment horizontal="right" vertical="center"/>
    </xf>
    <xf numFmtId="0" fontId="8" fillId="7" borderId="7" xfId="0" applyFont="1" applyFill="1" applyBorder="1" applyAlignment="1">
      <alignment vertical="center"/>
    </xf>
    <xf numFmtId="164" fontId="17" fillId="8" borderId="8" xfId="0" applyNumberFormat="1" applyFont="1" applyFill="1" applyBorder="1" applyAlignment="1">
      <alignment horizontal="right" vertical="center"/>
    </xf>
    <xf numFmtId="0" fontId="8" fillId="9" borderId="2" xfId="0" applyFont="1" applyFill="1" applyBorder="1" applyAlignment="1">
      <alignment vertical="center"/>
    </xf>
    <xf numFmtId="164" fontId="17" fillId="7" borderId="9" xfId="0" applyNumberFormat="1" applyFont="1" applyFill="1" applyBorder="1" applyAlignment="1">
      <alignment horizontal="right" vertical="center"/>
    </xf>
    <xf numFmtId="164" fontId="17" fillId="7" borderId="8" xfId="0" applyNumberFormat="1" applyFont="1" applyFill="1" applyBorder="1" applyAlignment="1">
      <alignment horizontal="right" vertical="center"/>
    </xf>
    <xf numFmtId="0" fontId="20" fillId="10" borderId="0" xfId="0" applyFont="1" applyFill="1" applyAlignment="1">
      <alignment vertical="center"/>
    </xf>
    <xf numFmtId="0" fontId="21" fillId="0" borderId="0" xfId="0" applyFont="1"/>
    <xf numFmtId="0" fontId="22" fillId="10" borderId="0" xfId="0" applyFont="1" applyFill="1" applyAlignment="1">
      <alignment vertical="center" wrapText="1"/>
    </xf>
    <xf numFmtId="0" fontId="8" fillId="7" borderId="6" xfId="0" applyFont="1" applyFill="1" applyBorder="1" applyAlignment="1">
      <alignment vertical="center"/>
    </xf>
    <xf numFmtId="0" fontId="23" fillId="10" borderId="0" xfId="0" applyFont="1" applyFill="1" applyAlignment="1">
      <alignment vertical="center"/>
    </xf>
    <xf numFmtId="0" fontId="23" fillId="4" borderId="0" xfId="0" applyFont="1" applyFill="1"/>
    <xf numFmtId="0" fontId="14" fillId="7" borderId="7" xfId="0" applyFont="1" applyFill="1" applyBorder="1" applyAlignment="1">
      <alignment vertical="center"/>
    </xf>
    <xf numFmtId="0" fontId="23" fillId="0" borderId="0" xfId="0" applyFont="1"/>
    <xf numFmtId="10" fontId="17" fillId="3" borderId="8" xfId="0" applyNumberFormat="1" applyFont="1" applyFill="1" applyBorder="1" applyAlignment="1">
      <alignment horizontal="left" vertical="center"/>
    </xf>
    <xf numFmtId="164" fontId="19" fillId="7" borderId="8" xfId="0" applyNumberFormat="1" applyFont="1" applyFill="1" applyBorder="1" applyAlignment="1">
      <alignment horizontal="right" vertical="center"/>
    </xf>
    <xf numFmtId="0" fontId="24" fillId="10" borderId="10" xfId="0" applyFont="1" applyFill="1" applyBorder="1" applyAlignment="1">
      <alignment vertical="center"/>
    </xf>
    <xf numFmtId="0" fontId="22" fillId="10" borderId="11" xfId="0" applyFont="1" applyFill="1" applyBorder="1" applyAlignment="1">
      <alignment vertical="center" wrapText="1"/>
    </xf>
    <xf numFmtId="164" fontId="17" fillId="3" borderId="8" xfId="0" applyNumberFormat="1" applyFont="1" applyFill="1" applyBorder="1" applyAlignment="1">
      <alignment horizontal="right" vertical="center"/>
    </xf>
    <xf numFmtId="0" fontId="23" fillId="10" borderId="12" xfId="0" applyFont="1" applyFill="1" applyBorder="1" applyAlignment="1">
      <alignment vertical="center"/>
    </xf>
    <xf numFmtId="0" fontId="14" fillId="7" borderId="6" xfId="0" applyFont="1" applyFill="1" applyBorder="1" applyAlignment="1">
      <alignment vertical="center"/>
    </xf>
    <xf numFmtId="0" fontId="19" fillId="11" borderId="13" xfId="0" applyFont="1" applyFill="1" applyBorder="1" applyAlignment="1">
      <alignment horizontal="left" vertical="center"/>
    </xf>
    <xf numFmtId="164" fontId="19" fillId="11" borderId="13" xfId="0" applyNumberFormat="1" applyFont="1" applyFill="1" applyBorder="1" applyAlignment="1">
      <alignment horizontal="right" vertical="center"/>
    </xf>
    <xf numFmtId="0" fontId="8" fillId="0" borderId="0" xfId="0" applyFont="1"/>
    <xf numFmtId="0" fontId="8" fillId="7" borderId="8" xfId="0" applyFont="1" applyFill="1" applyBorder="1" applyAlignment="1">
      <alignment vertical="center"/>
    </xf>
    <xf numFmtId="0" fontId="25" fillId="0" borderId="0" xfId="0" applyFont="1" applyAlignment="1">
      <alignment horizontal="center"/>
    </xf>
    <xf numFmtId="0" fontId="26" fillId="0" borderId="17" xfId="0" applyFont="1" applyBorder="1" applyAlignment="1">
      <alignment horizontal="left" vertical="center"/>
    </xf>
    <xf numFmtId="0" fontId="27" fillId="0" borderId="15" xfId="0" applyFont="1" applyBorder="1" applyAlignment="1">
      <alignment horizontal="center"/>
    </xf>
    <xf numFmtId="0" fontId="27" fillId="0" borderId="16" xfId="0" applyFont="1" applyBorder="1" applyAlignment="1">
      <alignment horizontal="center"/>
    </xf>
    <xf numFmtId="0" fontId="27" fillId="0" borderId="16" xfId="0" applyFont="1" applyBorder="1" applyAlignment="1">
      <alignment horizontal="center" wrapText="1"/>
    </xf>
    <xf numFmtId="0" fontId="27" fillId="0" borderId="2" xfId="0" applyFont="1" applyBorder="1" applyAlignment="1">
      <alignment horizontal="center" wrapText="1"/>
    </xf>
    <xf numFmtId="0" fontId="28" fillId="0" borderId="0" xfId="0" applyFont="1"/>
    <xf numFmtId="0" fontId="8" fillId="13" borderId="15" xfId="0" applyFont="1" applyFill="1" applyBorder="1" applyAlignment="1">
      <alignment vertical="center"/>
    </xf>
    <xf numFmtId="0" fontId="9" fillId="13" borderId="15" xfId="0" applyFont="1" applyFill="1" applyBorder="1"/>
    <xf numFmtId="0" fontId="9" fillId="13" borderId="16" xfId="0" applyFont="1" applyFill="1" applyBorder="1"/>
    <xf numFmtId="0" fontId="25" fillId="12" borderId="14" xfId="0" applyFont="1" applyFill="1" applyBorder="1" applyAlignment="1">
      <alignment horizontal="left"/>
    </xf>
    <xf numFmtId="0" fontId="25" fillId="12" borderId="15" xfId="0" applyFont="1" applyFill="1" applyBorder="1" applyAlignment="1">
      <alignment horizontal="center"/>
    </xf>
    <xf numFmtId="0" fontId="25" fillId="12" borderId="15" xfId="0" applyFont="1" applyFill="1" applyBorder="1" applyAlignment="1">
      <alignment horizontal="left"/>
    </xf>
    <xf numFmtId="0" fontId="17" fillId="0" borderId="0" xfId="0" applyFont="1" applyAlignment="1">
      <alignment vertical="center"/>
    </xf>
    <xf numFmtId="0" fontId="8" fillId="0" borderId="15" xfId="0" applyFont="1" applyBorder="1" applyAlignment="1">
      <alignment vertical="center"/>
    </xf>
    <xf numFmtId="10" fontId="9" fillId="3" borderId="17" xfId="0" applyNumberFormat="1" applyFont="1" applyFill="1" applyBorder="1"/>
    <xf numFmtId="0" fontId="25" fillId="12" borderId="16" xfId="0" applyFont="1" applyFill="1" applyBorder="1" applyAlignment="1">
      <alignment horizontal="center"/>
    </xf>
    <xf numFmtId="0" fontId="27" fillId="0" borderId="17" xfId="0" applyFont="1" applyBorder="1" applyAlignment="1">
      <alignment horizontal="center"/>
    </xf>
    <xf numFmtId="0" fontId="27" fillId="0" borderId="17" xfId="0" applyFont="1" applyBorder="1" applyAlignment="1">
      <alignment horizontal="center" wrapText="1"/>
    </xf>
    <xf numFmtId="0" fontId="19" fillId="8" borderId="0" xfId="0" applyFont="1" applyFill="1" applyAlignment="1">
      <alignment vertical="center"/>
    </xf>
    <xf numFmtId="164" fontId="9" fillId="0" borderId="2" xfId="0" applyNumberFormat="1" applyFont="1" applyBorder="1"/>
    <xf numFmtId="0" fontId="17" fillId="8" borderId="0" xfId="0" applyFont="1" applyFill="1" applyAlignment="1">
      <alignment vertical="center"/>
    </xf>
    <xf numFmtId="164" fontId="17" fillId="8" borderId="0" xfId="0" applyNumberFormat="1" applyFont="1" applyFill="1" applyAlignment="1">
      <alignment horizontal="right" vertical="center"/>
    </xf>
    <xf numFmtId="0" fontId="27" fillId="0" borderId="18" xfId="0" applyFont="1" applyBorder="1" applyAlignment="1">
      <alignment horizontal="center" wrapText="1"/>
    </xf>
    <xf numFmtId="164" fontId="9" fillId="0" borderId="18" xfId="0" applyNumberFormat="1" applyFont="1" applyBorder="1"/>
    <xf numFmtId="0" fontId="14" fillId="13" borderId="15" xfId="0" applyFont="1" applyFill="1" applyBorder="1" applyAlignment="1">
      <alignment vertical="center"/>
    </xf>
    <xf numFmtId="164" fontId="19" fillId="8" borderId="0" xfId="0" applyNumberFormat="1" applyFont="1" applyFill="1" applyAlignment="1">
      <alignment horizontal="right" vertical="center"/>
    </xf>
    <xf numFmtId="0" fontId="9" fillId="13" borderId="19" xfId="0" applyFont="1" applyFill="1" applyBorder="1"/>
    <xf numFmtId="0" fontId="19" fillId="8" borderId="8" xfId="0" applyFont="1" applyFill="1" applyBorder="1" applyAlignment="1">
      <alignment vertical="center"/>
    </xf>
    <xf numFmtId="0" fontId="17" fillId="8" borderId="8" xfId="0" applyFont="1" applyFill="1" applyBorder="1" applyAlignment="1">
      <alignment vertical="center"/>
    </xf>
    <xf numFmtId="0" fontId="17" fillId="0" borderId="17" xfId="0" applyFont="1" applyBorder="1" applyAlignment="1">
      <alignment vertical="center"/>
    </xf>
    <xf numFmtId="164" fontId="9" fillId="3" borderId="17" xfId="0" applyNumberFormat="1" applyFont="1" applyFill="1" applyBorder="1"/>
    <xf numFmtId="0" fontId="17" fillId="12" borderId="15" xfId="0" applyFont="1" applyFill="1" applyBorder="1" applyAlignment="1">
      <alignment vertical="center"/>
    </xf>
    <xf numFmtId="0" fontId="8" fillId="12" borderId="15" xfId="0" applyFont="1" applyFill="1" applyBorder="1" applyAlignment="1">
      <alignment vertical="center"/>
    </xf>
    <xf numFmtId="3" fontId="9" fillId="3" borderId="17" xfId="0" applyNumberFormat="1" applyFont="1" applyFill="1" applyBorder="1"/>
    <xf numFmtId="0" fontId="9" fillId="12" borderId="15" xfId="0" applyFont="1" applyFill="1" applyBorder="1"/>
    <xf numFmtId="164" fontId="19" fillId="8" borderId="8" xfId="0" applyNumberFormat="1" applyFont="1" applyFill="1" applyBorder="1" applyAlignment="1">
      <alignment horizontal="right" vertical="center"/>
    </xf>
    <xf numFmtId="0" fontId="9" fillId="12" borderId="19" xfId="0" applyFont="1" applyFill="1" applyBorder="1"/>
    <xf numFmtId="0" fontId="9" fillId="12" borderId="16" xfId="0" applyFont="1" applyFill="1" applyBorder="1"/>
    <xf numFmtId="0" fontId="29" fillId="0" borderId="0" xfId="0" applyFont="1" applyAlignment="1">
      <alignment horizontal="center"/>
    </xf>
    <xf numFmtId="0" fontId="8" fillId="0" borderId="17" xfId="0" applyFont="1" applyBorder="1" applyAlignment="1">
      <alignment vertical="center"/>
    </xf>
    <xf numFmtId="164" fontId="9" fillId="3" borderId="2" xfId="0" applyNumberFormat="1" applyFont="1" applyFill="1" applyBorder="1"/>
    <xf numFmtId="0" fontId="14" fillId="0" borderId="0" xfId="0" applyFont="1" applyAlignment="1">
      <alignment vertical="center"/>
    </xf>
    <xf numFmtId="10" fontId="9" fillId="3" borderId="2" xfId="0" applyNumberFormat="1" applyFont="1" applyFill="1" applyBorder="1"/>
    <xf numFmtId="3" fontId="9" fillId="3" borderId="2" xfId="0" applyNumberFormat="1" applyFont="1" applyFill="1" applyBorder="1"/>
    <xf numFmtId="164" fontId="19" fillId="0" borderId="0" xfId="0" applyNumberFormat="1" applyFont="1" applyAlignment="1">
      <alignment horizontal="right" vertical="center"/>
    </xf>
    <xf numFmtId="164" fontId="9" fillId="0" borderId="20" xfId="0" applyNumberFormat="1" applyFont="1" applyBorder="1"/>
    <xf numFmtId="0" fontId="30" fillId="0" borderId="0" xfId="0" applyFont="1" applyAlignment="1">
      <alignment horizontal="center" vertical="center"/>
    </xf>
    <xf numFmtId="164" fontId="9" fillId="0" borderId="21" xfId="0" applyNumberFormat="1" applyFont="1" applyBorder="1"/>
    <xf numFmtId="0" fontId="28" fillId="0" borderId="15" xfId="0" applyFont="1" applyBorder="1" applyAlignment="1">
      <alignment horizontal="left" vertical="center"/>
    </xf>
    <xf numFmtId="0" fontId="27" fillId="0" borderId="22" xfId="0" applyFont="1" applyBorder="1" applyAlignment="1">
      <alignment horizontal="center"/>
    </xf>
    <xf numFmtId="0" fontId="27" fillId="4" borderId="23" xfId="0" applyFont="1" applyFill="1" applyBorder="1" applyAlignment="1">
      <alignment horizontal="center" wrapText="1"/>
    </xf>
    <xf numFmtId="0" fontId="17" fillId="13" borderId="15" xfId="0" applyFont="1" applyFill="1" applyBorder="1" applyAlignment="1">
      <alignment vertical="center"/>
    </xf>
    <xf numFmtId="0" fontId="19" fillId="13" borderId="15" xfId="0" applyFont="1" applyFill="1" applyBorder="1" applyAlignment="1">
      <alignment vertical="center"/>
    </xf>
    <xf numFmtId="0" fontId="8" fillId="13" borderId="19" xfId="0" applyFont="1" applyFill="1" applyBorder="1" applyAlignment="1">
      <alignment vertical="center"/>
    </xf>
    <xf numFmtId="0" fontId="19" fillId="13" borderId="16" xfId="0" applyFont="1" applyFill="1" applyBorder="1" applyAlignment="1">
      <alignment vertical="center"/>
    </xf>
    <xf numFmtId="164" fontId="9" fillId="13" borderId="16" xfId="0" applyNumberFormat="1" applyFont="1" applyFill="1" applyBorder="1"/>
    <xf numFmtId="164" fontId="9" fillId="13" borderId="2" xfId="0" applyNumberFormat="1" applyFont="1" applyFill="1" applyBorder="1"/>
    <xf numFmtId="0" fontId="8" fillId="0" borderId="21" xfId="0" applyFont="1" applyBorder="1" applyAlignment="1">
      <alignment vertical="center"/>
    </xf>
    <xf numFmtId="0" fontId="19" fillId="15" borderId="24" xfId="0" applyFont="1" applyFill="1" applyBorder="1" applyAlignment="1">
      <alignment vertical="center"/>
    </xf>
    <xf numFmtId="0" fontId="19" fillId="0" borderId="17" xfId="0" applyFont="1" applyBorder="1" applyAlignment="1">
      <alignment vertical="center"/>
    </xf>
    <xf numFmtId="0" fontId="19" fillId="15" borderId="25" xfId="0" applyFont="1" applyFill="1" applyBorder="1" applyAlignment="1">
      <alignment vertical="center"/>
    </xf>
    <xf numFmtId="0" fontId="19" fillId="0" borderId="21" xfId="0" applyFont="1" applyBorder="1" applyAlignment="1">
      <alignment vertical="center"/>
    </xf>
    <xf numFmtId="164" fontId="9" fillId="15" borderId="21" xfId="0" applyNumberFormat="1" applyFont="1" applyFill="1" applyBorder="1"/>
    <xf numFmtId="164" fontId="9" fillId="15" borderId="2" xfId="0" applyNumberFormat="1" applyFont="1" applyFill="1" applyBorder="1"/>
    <xf numFmtId="164" fontId="31" fillId="15" borderId="2" xfId="0" applyNumberFormat="1" applyFont="1" applyFill="1" applyBorder="1"/>
    <xf numFmtId="0" fontId="19" fillId="12" borderId="17" xfId="0" applyFont="1" applyFill="1" applyBorder="1" applyAlignment="1">
      <alignment vertical="center"/>
    </xf>
    <xf numFmtId="0" fontId="9" fillId="12" borderId="17" xfId="0" applyFont="1" applyFill="1" applyBorder="1"/>
    <xf numFmtId="0" fontId="9" fillId="12" borderId="14" xfId="0" applyFont="1" applyFill="1" applyBorder="1"/>
    <xf numFmtId="0" fontId="33" fillId="0" borderId="15" xfId="0" applyFont="1" applyBorder="1" applyAlignment="1">
      <alignment horizontal="left" vertical="center"/>
    </xf>
    <xf numFmtId="164" fontId="34" fillId="12" borderId="2" xfId="0" applyNumberFormat="1" applyFont="1" applyFill="1" applyBorder="1"/>
    <xf numFmtId="0" fontId="27" fillId="4" borderId="16" xfId="0" applyFont="1" applyFill="1" applyBorder="1" applyAlignment="1">
      <alignment horizontal="center" wrapText="1"/>
    </xf>
    <xf numFmtId="0" fontId="27" fillId="4" borderId="2" xfId="0" applyFont="1" applyFill="1" applyBorder="1" applyAlignment="1">
      <alignment horizontal="center" wrapText="1"/>
    </xf>
    <xf numFmtId="0" fontId="19" fillId="0" borderId="0" xfId="0" applyFont="1" applyAlignment="1">
      <alignment vertical="center"/>
    </xf>
    <xf numFmtId="0" fontId="19" fillId="0" borderId="26" xfId="0" applyFont="1" applyBorder="1" applyAlignment="1">
      <alignment vertical="center"/>
    </xf>
    <xf numFmtId="0" fontId="10" fillId="12" borderId="15" xfId="0" applyFont="1" applyFill="1" applyBorder="1"/>
    <xf numFmtId="0" fontId="35" fillId="12" borderId="19" xfId="0" applyFont="1" applyFill="1" applyBorder="1" applyAlignment="1">
      <alignment horizontal="center"/>
    </xf>
    <xf numFmtId="0" fontId="8" fillId="12" borderId="19" xfId="0" applyFont="1" applyFill="1" applyBorder="1" applyAlignment="1">
      <alignment vertical="center"/>
    </xf>
    <xf numFmtId="0" fontId="14" fillId="0" borderId="15" xfId="0" applyFont="1" applyBorder="1" applyAlignment="1">
      <alignment vertical="center"/>
    </xf>
    <xf numFmtId="0" fontId="8" fillId="0" borderId="15" xfId="0" applyFont="1" applyBorder="1" applyAlignment="1">
      <alignment horizontal="center" vertical="center"/>
    </xf>
    <xf numFmtId="0" fontId="8" fillId="0" borderId="15" xfId="0" applyFont="1" applyBorder="1" applyAlignment="1">
      <alignment horizontal="left" vertical="center"/>
    </xf>
    <xf numFmtId="0" fontId="8" fillId="3" borderId="15" xfId="0" applyFont="1" applyFill="1" applyBorder="1" applyAlignment="1">
      <alignment horizontal="left" vertical="center"/>
    </xf>
    <xf numFmtId="0" fontId="8" fillId="0" borderId="16" xfId="0" applyFont="1" applyBorder="1" applyAlignment="1">
      <alignment vertical="center"/>
    </xf>
    <xf numFmtId="164" fontId="9" fillId="0" borderId="16" xfId="0" applyNumberFormat="1" applyFont="1" applyBorder="1"/>
    <xf numFmtId="0" fontId="9" fillId="0" borderId="2" xfId="0" applyFont="1" applyBorder="1"/>
    <xf numFmtId="0" fontId="14" fillId="12" borderId="15" xfId="0" applyFont="1" applyFill="1" applyBorder="1" applyAlignment="1">
      <alignment vertical="center"/>
    </xf>
    <xf numFmtId="0" fontId="9" fillId="13" borderId="2" xfId="0" applyFont="1" applyFill="1" applyBorder="1"/>
    <xf numFmtId="0" fontId="19" fillId="4" borderId="0" xfId="0" applyFont="1" applyFill="1" applyAlignment="1">
      <alignment vertical="center"/>
    </xf>
    <xf numFmtId="0" fontId="19" fillId="4" borderId="26" xfId="0" applyFont="1" applyFill="1" applyBorder="1" applyAlignment="1">
      <alignment vertical="center"/>
    </xf>
    <xf numFmtId="0" fontId="19" fillId="12" borderId="19" xfId="0" applyFont="1" applyFill="1" applyBorder="1" applyAlignment="1">
      <alignment vertical="center"/>
    </xf>
    <xf numFmtId="0" fontId="19" fillId="12" borderId="15" xfId="0" applyFont="1" applyFill="1" applyBorder="1" applyAlignment="1">
      <alignment vertical="center"/>
    </xf>
    <xf numFmtId="0" fontId="19" fillId="0" borderId="19" xfId="0" applyFont="1" applyBorder="1" applyAlignment="1">
      <alignment vertical="center"/>
    </xf>
    <xf numFmtId="0" fontId="9" fillId="0" borderId="18" xfId="0" applyFont="1" applyBorder="1"/>
    <xf numFmtId="0" fontId="19" fillId="4" borderId="17" xfId="0" applyFont="1" applyFill="1" applyBorder="1" applyAlignment="1">
      <alignment vertical="center"/>
    </xf>
    <xf numFmtId="0" fontId="9" fillId="4" borderId="23" xfId="0" applyFont="1" applyFill="1" applyBorder="1"/>
    <xf numFmtId="164" fontId="9" fillId="0" borderId="23" xfId="0" applyNumberFormat="1" applyFont="1" applyBorder="1"/>
    <xf numFmtId="0" fontId="14" fillId="4" borderId="26" xfId="0" applyFont="1" applyFill="1" applyBorder="1" applyAlignment="1">
      <alignment vertical="center"/>
    </xf>
    <xf numFmtId="0" fontId="17" fillId="12" borderId="17" xfId="0" applyFont="1" applyFill="1" applyBorder="1" applyAlignment="1">
      <alignment vertical="center"/>
    </xf>
    <xf numFmtId="0" fontId="25" fillId="0" borderId="0" xfId="0" applyFont="1" applyAlignment="1">
      <alignment horizontal="left"/>
    </xf>
    <xf numFmtId="0" fontId="19" fillId="4" borderId="21" xfId="0" applyFont="1" applyFill="1" applyBorder="1" applyAlignment="1">
      <alignment vertical="center"/>
    </xf>
    <xf numFmtId="0" fontId="9" fillId="13" borderId="19" xfId="0" applyFont="1" applyFill="1" applyBorder="1" applyAlignment="1">
      <alignment horizontal="center"/>
    </xf>
    <xf numFmtId="0" fontId="9" fillId="13" borderId="15" xfId="0" applyFont="1" applyFill="1" applyBorder="1" applyAlignment="1">
      <alignment horizontal="center"/>
    </xf>
    <xf numFmtId="0" fontId="37" fillId="0" borderId="15" xfId="0" applyFont="1" applyBorder="1" applyAlignment="1">
      <alignment horizontal="left" vertical="center"/>
    </xf>
    <xf numFmtId="0" fontId="9" fillId="12" borderId="15" xfId="0" applyFont="1" applyFill="1" applyBorder="1" applyAlignment="1">
      <alignment horizontal="center"/>
    </xf>
    <xf numFmtId="0" fontId="14" fillId="12" borderId="2" xfId="0" applyFont="1" applyFill="1" applyBorder="1" applyAlignment="1">
      <alignment horizontal="center" vertical="center" wrapText="1"/>
    </xf>
    <xf numFmtId="0" fontId="19" fillId="0" borderId="0" xfId="0" applyFont="1" applyAlignment="1">
      <alignment horizontal="center" vertical="center"/>
    </xf>
    <xf numFmtId="0" fontId="17" fillId="3" borderId="17" xfId="0" applyFont="1" applyFill="1" applyBorder="1" applyAlignment="1">
      <alignment vertical="center"/>
    </xf>
    <xf numFmtId="0" fontId="19" fillId="0" borderId="17" xfId="0" applyFont="1" applyBorder="1" applyAlignment="1">
      <alignment vertical="center" wrapText="1"/>
    </xf>
    <xf numFmtId="164" fontId="9" fillId="3" borderId="2" xfId="0" applyNumberFormat="1" applyFont="1" applyFill="1" applyBorder="1" applyAlignment="1">
      <alignment horizontal="center"/>
    </xf>
    <xf numFmtId="0" fontId="19" fillId="12" borderId="2" xfId="0" applyFont="1" applyFill="1" applyBorder="1" applyAlignment="1">
      <alignment horizontal="center" vertical="center" wrapText="1"/>
    </xf>
    <xf numFmtId="164" fontId="9" fillId="0" borderId="18" xfId="0" applyNumberFormat="1" applyFont="1" applyBorder="1" applyAlignment="1">
      <alignment horizontal="center"/>
    </xf>
    <xf numFmtId="0" fontId="10" fillId="0" borderId="17" xfId="0" applyFont="1" applyBorder="1"/>
    <xf numFmtId="0" fontId="17" fillId="0" borderId="18" xfId="0" applyFont="1" applyBorder="1" applyAlignment="1">
      <alignment vertical="center"/>
    </xf>
    <xf numFmtId="0" fontId="17" fillId="0" borderId="21" xfId="0" applyFont="1" applyBorder="1" applyAlignment="1">
      <alignment vertical="center"/>
    </xf>
    <xf numFmtId="0" fontId="19" fillId="13" borderId="17" xfId="0" applyFont="1" applyFill="1" applyBorder="1" applyAlignment="1">
      <alignment vertical="center"/>
    </xf>
    <xf numFmtId="164" fontId="38" fillId="13" borderId="17" xfId="0" applyNumberFormat="1" applyFont="1" applyFill="1" applyBorder="1" applyAlignment="1">
      <alignment horizontal="center"/>
    </xf>
    <xf numFmtId="164" fontId="38" fillId="13" borderId="2" xfId="0" applyNumberFormat="1" applyFont="1" applyFill="1" applyBorder="1" applyAlignment="1">
      <alignment horizontal="center"/>
    </xf>
    <xf numFmtId="0" fontId="10" fillId="0" borderId="0" xfId="0" applyFont="1" applyAlignment="1">
      <alignment horizontal="center"/>
    </xf>
    <xf numFmtId="0" fontId="21" fillId="15" borderId="2" xfId="0" applyFont="1" applyFill="1" applyBorder="1"/>
    <xf numFmtId="0" fontId="9" fillId="15" borderId="2" xfId="0" applyFont="1" applyFill="1" applyBorder="1"/>
    <xf numFmtId="0" fontId="31" fillId="4" borderId="2" xfId="0" applyFont="1" applyFill="1" applyBorder="1"/>
    <xf numFmtId="0" fontId="9" fillId="13" borderId="18" xfId="0" applyFont="1" applyFill="1" applyBorder="1"/>
    <xf numFmtId="0" fontId="19" fillId="15" borderId="27" xfId="0" applyFont="1" applyFill="1" applyBorder="1" applyAlignment="1">
      <alignment vertical="center"/>
    </xf>
    <xf numFmtId="0" fontId="19" fillId="15" borderId="28" xfId="0" applyFont="1" applyFill="1" applyBorder="1" applyAlignment="1">
      <alignment vertical="center"/>
    </xf>
    <xf numFmtId="0" fontId="39" fillId="0" borderId="15" xfId="0" applyFont="1" applyBorder="1" applyAlignment="1">
      <alignment vertical="center"/>
    </xf>
    <xf numFmtId="0" fontId="23" fillId="0" borderId="15" xfId="0" applyFont="1" applyBorder="1"/>
    <xf numFmtId="0" fontId="23" fillId="0" borderId="22" xfId="0" applyFont="1" applyBorder="1"/>
    <xf numFmtId="0" fontId="40" fillId="4" borderId="23" xfId="0" applyFont="1" applyFill="1" applyBorder="1" applyAlignment="1">
      <alignment horizontal="center" wrapText="1"/>
    </xf>
    <xf numFmtId="0" fontId="8" fillId="12" borderId="15" xfId="0" applyFont="1" applyFill="1" applyBorder="1"/>
    <xf numFmtId="0" fontId="23" fillId="12" borderId="15" xfId="0" applyFont="1" applyFill="1" applyBorder="1"/>
    <xf numFmtId="0" fontId="23" fillId="12" borderId="19" xfId="0" applyFont="1" applyFill="1" applyBorder="1"/>
    <xf numFmtId="0" fontId="23" fillId="12" borderId="16" xfId="0" applyFont="1" applyFill="1" applyBorder="1"/>
    <xf numFmtId="0" fontId="8" fillId="0" borderId="15" xfId="0" applyFont="1" applyBorder="1"/>
    <xf numFmtId="0" fontId="23" fillId="0" borderId="21" xfId="0" applyFont="1" applyBorder="1"/>
    <xf numFmtId="164" fontId="23" fillId="0" borderId="18" xfId="0" applyNumberFormat="1" applyFont="1" applyBorder="1" applyAlignment="1">
      <alignment horizontal="right"/>
    </xf>
    <xf numFmtId="0" fontId="23" fillId="13" borderId="18" xfId="0" applyFont="1" applyFill="1" applyBorder="1"/>
    <xf numFmtId="0" fontId="23" fillId="0" borderId="18" xfId="0" applyFont="1" applyBorder="1"/>
    <xf numFmtId="0" fontId="23" fillId="0" borderId="17" xfId="0" applyFont="1" applyBorder="1"/>
    <xf numFmtId="0" fontId="23" fillId="13" borderId="2" xfId="0" applyFont="1" applyFill="1" applyBorder="1"/>
    <xf numFmtId="0" fontId="23" fillId="0" borderId="2" xfId="0" applyFont="1" applyBorder="1"/>
    <xf numFmtId="0" fontId="23" fillId="0" borderId="26" xfId="0" applyFont="1" applyBorder="1"/>
    <xf numFmtId="0" fontId="14" fillId="15" borderId="27" xfId="0" applyFont="1" applyFill="1" applyBorder="1"/>
    <xf numFmtId="0" fontId="23" fillId="15" borderId="27" xfId="0" applyFont="1" applyFill="1" applyBorder="1"/>
    <xf numFmtId="0" fontId="23" fillId="15" borderId="28" xfId="0" applyFont="1" applyFill="1" applyBorder="1"/>
    <xf numFmtId="0" fontId="23" fillId="15" borderId="2" xfId="0" applyFont="1" applyFill="1" applyBorder="1"/>
    <xf numFmtId="164" fontId="41" fillId="15" borderId="2" xfId="0" applyNumberFormat="1" applyFont="1" applyFill="1" applyBorder="1" applyAlignment="1">
      <alignment horizontal="right"/>
    </xf>
    <xf numFmtId="164" fontId="9" fillId="0" borderId="17" xfId="0" applyNumberFormat="1" applyFont="1" applyBorder="1" applyAlignment="1">
      <alignment horizontal="center"/>
    </xf>
    <xf numFmtId="164" fontId="9" fillId="13" borderId="17" xfId="0" applyNumberFormat="1" applyFont="1" applyFill="1" applyBorder="1" applyAlignment="1">
      <alignment horizontal="center"/>
    </xf>
    <xf numFmtId="164" fontId="9" fillId="13" borderId="18" xfId="0" applyNumberFormat="1" applyFont="1" applyFill="1" applyBorder="1" applyAlignment="1">
      <alignment horizontal="center"/>
    </xf>
    <xf numFmtId="0" fontId="42" fillId="0" borderId="17" xfId="0" applyFont="1" applyBorder="1" applyAlignment="1">
      <alignment vertical="center" wrapText="1"/>
    </xf>
    <xf numFmtId="164" fontId="43" fillId="13" borderId="17" xfId="0" applyNumberFormat="1" applyFont="1" applyFill="1" applyBorder="1" applyAlignment="1">
      <alignment horizontal="center"/>
    </xf>
    <xf numFmtId="164" fontId="43" fillId="13" borderId="2" xfId="0" applyNumberFormat="1" applyFont="1" applyFill="1" applyBorder="1" applyAlignment="1">
      <alignment horizontal="center"/>
    </xf>
    <xf numFmtId="0" fontId="9" fillId="2" borderId="0" xfId="0" applyFont="1" applyFill="1"/>
    <xf numFmtId="0" fontId="44" fillId="0" borderId="0" xfId="0" applyFont="1" applyAlignment="1">
      <alignment horizontal="center"/>
    </xf>
    <xf numFmtId="0" fontId="44" fillId="0" borderId="0" xfId="0" applyFont="1" applyAlignment="1">
      <alignment horizontal="left" wrapText="1"/>
    </xf>
    <xf numFmtId="0" fontId="45" fillId="0" borderId="0" xfId="0" applyFont="1"/>
    <xf numFmtId="0" fontId="32" fillId="0" borderId="0" xfId="0" applyFont="1" applyAlignment="1">
      <alignment horizontal="center"/>
    </xf>
    <xf numFmtId="0" fontId="27" fillId="0" borderId="23" xfId="0" applyFont="1" applyBorder="1" applyAlignment="1">
      <alignment horizontal="center" wrapText="1"/>
    </xf>
    <xf numFmtId="0" fontId="14" fillId="12" borderId="2" xfId="0" applyFont="1" applyFill="1" applyBorder="1" applyAlignment="1">
      <alignment vertical="center"/>
    </xf>
    <xf numFmtId="0" fontId="8" fillId="13" borderId="15" xfId="0" applyFont="1" applyFill="1" applyBorder="1" applyAlignment="1">
      <alignment horizontal="center" vertical="center"/>
    </xf>
    <xf numFmtId="0" fontId="46" fillId="0" borderId="18" xfId="0" applyFont="1" applyBorder="1" applyAlignment="1">
      <alignment horizontal="center" vertical="center"/>
    </xf>
    <xf numFmtId="0" fontId="27" fillId="3" borderId="18" xfId="0" applyFont="1" applyFill="1" applyBorder="1" applyAlignment="1">
      <alignment horizontal="center" vertical="center"/>
    </xf>
    <xf numFmtId="0" fontId="8" fillId="3" borderId="2" xfId="0" applyFont="1" applyFill="1" applyBorder="1" applyAlignment="1">
      <alignment vertical="center"/>
    </xf>
    <xf numFmtId="164" fontId="9" fillId="3" borderId="18" xfId="0" applyNumberFormat="1" applyFont="1" applyFill="1" applyBorder="1" applyAlignment="1">
      <alignment horizontal="center"/>
    </xf>
    <xf numFmtId="0" fontId="9" fillId="3" borderId="2" xfId="0" applyFont="1" applyFill="1" applyBorder="1" applyAlignment="1">
      <alignment horizontal="center" vertical="center"/>
    </xf>
    <xf numFmtId="0" fontId="31" fillId="12" borderId="15" xfId="0" applyFont="1" applyFill="1" applyBorder="1" applyAlignment="1">
      <alignment horizontal="center"/>
    </xf>
    <xf numFmtId="0" fontId="27" fillId="0" borderId="18" xfId="0" applyFont="1" applyBorder="1" applyAlignment="1">
      <alignment horizontal="center" vertical="center"/>
    </xf>
    <xf numFmtId="164" fontId="9" fillId="0" borderId="22" xfId="0" applyNumberFormat="1" applyFont="1" applyBorder="1"/>
    <xf numFmtId="0" fontId="44" fillId="20" borderId="0" xfId="0" applyFont="1" applyFill="1" applyAlignment="1">
      <alignment horizontal="center" vertical="center"/>
    </xf>
    <xf numFmtId="0" fontId="44" fillId="20" borderId="0" xfId="0" applyFont="1" applyFill="1" applyAlignment="1">
      <alignment horizontal="left" vertical="center" wrapText="1"/>
    </xf>
    <xf numFmtId="0" fontId="45" fillId="20" borderId="0" xfId="0" applyFont="1" applyFill="1" applyAlignment="1">
      <alignment vertical="center"/>
    </xf>
    <xf numFmtId="0" fontId="32" fillId="20" borderId="0" xfId="0" applyFont="1" applyFill="1" applyAlignment="1">
      <alignment horizontal="center" vertical="center"/>
    </xf>
    <xf numFmtId="0" fontId="44" fillId="0" borderId="0" xfId="0" applyFont="1" applyAlignment="1">
      <alignment horizontal="center" vertical="center"/>
    </xf>
    <xf numFmtId="0" fontId="47" fillId="12" borderId="29" xfId="0" applyFont="1" applyFill="1" applyBorder="1" applyAlignment="1">
      <alignment horizontal="center" vertical="center"/>
    </xf>
    <xf numFmtId="0" fontId="11" fillId="4" borderId="30" xfId="0" applyFont="1" applyFill="1" applyBorder="1" applyAlignment="1">
      <alignment vertical="center"/>
    </xf>
    <xf numFmtId="0" fontId="10" fillId="12" borderId="19" xfId="0" applyFont="1" applyFill="1" applyBorder="1"/>
    <xf numFmtId="0" fontId="10" fillId="12" borderId="19" xfId="0" applyFont="1" applyFill="1" applyBorder="1" applyAlignment="1">
      <alignment horizontal="center"/>
    </xf>
    <xf numFmtId="0" fontId="10" fillId="0" borderId="15" xfId="0" applyFont="1" applyBorder="1" applyAlignment="1">
      <alignment horizontal="center"/>
    </xf>
    <xf numFmtId="0" fontId="10" fillId="0" borderId="15" xfId="0" applyFont="1" applyBorder="1"/>
    <xf numFmtId="0" fontId="10" fillId="0" borderId="17" xfId="0" applyFont="1" applyBorder="1" applyAlignment="1">
      <alignment horizontal="center"/>
    </xf>
    <xf numFmtId="164" fontId="9" fillId="3" borderId="18" xfId="0" applyNumberFormat="1" applyFont="1" applyFill="1" applyBorder="1"/>
    <xf numFmtId="0" fontId="14" fillId="0" borderId="15" xfId="0" applyFont="1" applyBorder="1" applyAlignment="1">
      <alignment vertical="center" wrapText="1"/>
    </xf>
    <xf numFmtId="0" fontId="19" fillId="3" borderId="17" xfId="0" applyFont="1" applyFill="1" applyBorder="1" applyAlignment="1">
      <alignment vertical="center"/>
    </xf>
    <xf numFmtId="0" fontId="9" fillId="4" borderId="17" xfId="0" applyFont="1" applyFill="1" applyBorder="1"/>
    <xf numFmtId="0" fontId="9" fillId="4" borderId="14" xfId="0" applyFont="1" applyFill="1" applyBorder="1"/>
    <xf numFmtId="164" fontId="48" fillId="0" borderId="2" xfId="0" applyNumberFormat="1" applyFont="1" applyBorder="1"/>
    <xf numFmtId="164" fontId="21" fillId="4" borderId="16" xfId="0" applyNumberFormat="1" applyFont="1" applyFill="1" applyBorder="1"/>
    <xf numFmtId="164" fontId="9" fillId="4" borderId="14" xfId="0" applyNumberFormat="1" applyFont="1" applyFill="1" applyBorder="1"/>
    <xf numFmtId="0" fontId="17" fillId="12" borderId="19" xfId="0" applyFont="1" applyFill="1" applyBorder="1" applyAlignment="1">
      <alignment vertical="center"/>
    </xf>
    <xf numFmtId="0" fontId="9" fillId="0" borderId="31" xfId="0" applyFont="1" applyBorder="1"/>
    <xf numFmtId="0" fontId="9" fillId="0" borderId="17" xfId="0" applyFont="1" applyBorder="1"/>
    <xf numFmtId="0" fontId="9" fillId="0" borderId="20" xfId="0" applyFont="1" applyBorder="1"/>
    <xf numFmtId="0" fontId="19" fillId="4" borderId="31" xfId="0" applyFont="1" applyFill="1" applyBorder="1" applyAlignment="1">
      <alignment vertical="center"/>
    </xf>
    <xf numFmtId="0" fontId="21" fillId="4" borderId="0" xfId="0" applyFont="1" applyFill="1"/>
    <xf numFmtId="0" fontId="21" fillId="4" borderId="32" xfId="0" applyFont="1" applyFill="1" applyBorder="1"/>
    <xf numFmtId="164" fontId="21" fillId="4" borderId="22" xfId="0" applyNumberFormat="1" applyFont="1" applyFill="1" applyBorder="1"/>
    <xf numFmtId="0" fontId="19" fillId="12" borderId="14" xfId="0" applyFont="1" applyFill="1" applyBorder="1" applyAlignment="1">
      <alignment vertical="center"/>
    </xf>
    <xf numFmtId="0" fontId="19" fillId="13" borderId="26" xfId="0" applyFont="1" applyFill="1" applyBorder="1" applyAlignment="1">
      <alignment vertical="center"/>
    </xf>
    <xf numFmtId="0" fontId="9" fillId="13" borderId="26" xfId="0" applyFont="1" applyFill="1" applyBorder="1"/>
    <xf numFmtId="0" fontId="9" fillId="13" borderId="5" xfId="0" applyFont="1" applyFill="1" applyBorder="1"/>
    <xf numFmtId="0" fontId="9" fillId="13" borderId="23" xfId="0" applyFont="1" applyFill="1" applyBorder="1"/>
    <xf numFmtId="164" fontId="21" fillId="13" borderId="23" xfId="0" applyNumberFormat="1" applyFont="1" applyFill="1" applyBorder="1"/>
    <xf numFmtId="0" fontId="9" fillId="4" borderId="26" xfId="0" applyFont="1" applyFill="1" applyBorder="1"/>
    <xf numFmtId="0" fontId="9" fillId="15" borderId="21" xfId="0" applyFont="1" applyFill="1" applyBorder="1"/>
    <xf numFmtId="164" fontId="49" fillId="15" borderId="2" xfId="0" applyNumberFormat="1" applyFont="1" applyFill="1" applyBorder="1"/>
    <xf numFmtId="0" fontId="44" fillId="0" borderId="0" xfId="0" applyFont="1" applyAlignment="1">
      <alignment horizontal="left" vertical="center" wrapText="1"/>
    </xf>
    <xf numFmtId="0" fontId="45" fillId="0" borderId="0" xfId="0" applyFont="1" applyAlignment="1">
      <alignment vertical="center"/>
    </xf>
    <xf numFmtId="0" fontId="32" fillId="0" borderId="0" xfId="0" applyFont="1" applyAlignment="1">
      <alignment horizontal="center" vertical="center"/>
    </xf>
    <xf numFmtId="0" fontId="25" fillId="0" borderId="0" xfId="0" applyFont="1" applyAlignment="1">
      <alignment horizontal="center" vertical="center"/>
    </xf>
    <xf numFmtId="0" fontId="9" fillId="0" borderId="0" xfId="0" applyFont="1" applyAlignment="1">
      <alignment vertical="center"/>
    </xf>
    <xf numFmtId="0" fontId="50" fillId="0" borderId="0" xfId="0" applyFont="1" applyAlignment="1">
      <alignment horizontal="center" vertical="center"/>
    </xf>
    <xf numFmtId="0" fontId="11" fillId="0" borderId="0" xfId="0" applyFont="1" applyAlignment="1">
      <alignment vertical="center"/>
    </xf>
    <xf numFmtId="0" fontId="44" fillId="4" borderId="30" xfId="0" applyFont="1" applyFill="1" applyBorder="1" applyAlignment="1">
      <alignment horizontal="left" vertical="center" wrapText="1"/>
    </xf>
    <xf numFmtId="0" fontId="32" fillId="4" borderId="30" xfId="0" applyFont="1" applyFill="1" applyBorder="1" applyAlignment="1">
      <alignment horizontal="center" vertical="center"/>
    </xf>
    <xf numFmtId="0" fontId="32" fillId="4" borderId="33" xfId="0" applyFont="1" applyFill="1" applyBorder="1" applyAlignment="1">
      <alignment horizontal="center" vertical="center"/>
    </xf>
    <xf numFmtId="0" fontId="51" fillId="0" borderId="0" xfId="0" applyFont="1" applyAlignment="1">
      <alignment horizontal="center" vertical="center" wrapText="1"/>
    </xf>
    <xf numFmtId="0" fontId="52" fillId="0" borderId="0" xfId="0" applyFont="1" applyAlignment="1">
      <alignment horizontal="center" vertical="center"/>
    </xf>
    <xf numFmtId="0" fontId="53" fillId="0" borderId="0" xfId="0" applyFont="1" applyAlignment="1">
      <alignment vertical="center"/>
    </xf>
    <xf numFmtId="0" fontId="33" fillId="0" borderId="0" xfId="0" applyFont="1" applyAlignment="1">
      <alignment horizontal="left" vertical="center"/>
    </xf>
    <xf numFmtId="0" fontId="8" fillId="3" borderId="15" xfId="0" applyFont="1" applyFill="1" applyBorder="1" applyAlignment="1">
      <alignment vertical="center"/>
    </xf>
    <xf numFmtId="0" fontId="14" fillId="3" borderId="15" xfId="0" applyFont="1" applyFill="1" applyBorder="1" applyAlignment="1">
      <alignment vertical="center"/>
    </xf>
    <xf numFmtId="0" fontId="1" fillId="21" borderId="0" xfId="0" applyFont="1" applyFill="1" applyAlignment="1">
      <alignment vertical="center"/>
    </xf>
    <xf numFmtId="0" fontId="1" fillId="0" borderId="0" xfId="0" applyFont="1" applyAlignment="1">
      <alignment vertical="center"/>
    </xf>
    <xf numFmtId="0" fontId="1" fillId="21" borderId="0" xfId="0" applyFont="1" applyFill="1"/>
    <xf numFmtId="0" fontId="54" fillId="21" borderId="0" xfId="0" applyFont="1" applyFill="1" applyAlignment="1">
      <alignment horizontal="center"/>
    </xf>
    <xf numFmtId="0" fontId="54" fillId="5" borderId="32" xfId="0" applyFont="1" applyFill="1" applyBorder="1" applyAlignment="1">
      <alignment horizontal="center"/>
    </xf>
    <xf numFmtId="0" fontId="55" fillId="5" borderId="19" xfId="0" applyFont="1" applyFill="1" applyBorder="1" applyAlignment="1">
      <alignment horizontal="center"/>
    </xf>
    <xf numFmtId="0" fontId="55" fillId="5" borderId="22" xfId="0" applyFont="1" applyFill="1" applyBorder="1" applyAlignment="1">
      <alignment horizontal="center"/>
    </xf>
    <xf numFmtId="0" fontId="54" fillId="21" borderId="0" xfId="0" applyFont="1" applyFill="1" applyAlignment="1">
      <alignment horizontal="center" wrapText="1"/>
    </xf>
    <xf numFmtId="0" fontId="54" fillId="5" borderId="23" xfId="0" applyFont="1" applyFill="1" applyBorder="1" applyAlignment="1">
      <alignment horizontal="center" vertical="center" wrapText="1"/>
    </xf>
    <xf numFmtId="0" fontId="11" fillId="0" borderId="0" xfId="0" applyFont="1"/>
    <xf numFmtId="0" fontId="1" fillId="21" borderId="0" xfId="0" applyFont="1" applyFill="1" applyAlignment="1">
      <alignment horizontal="center"/>
    </xf>
    <xf numFmtId="0" fontId="1" fillId="0" borderId="31" xfId="0" applyFont="1" applyBorder="1" applyAlignment="1">
      <alignment horizontal="center"/>
    </xf>
    <xf numFmtId="0" fontId="1" fillId="0" borderId="0" xfId="0" applyFont="1" applyAlignment="1">
      <alignment horizontal="center"/>
    </xf>
    <xf numFmtId="166" fontId="1" fillId="0" borderId="26" xfId="0" applyNumberFormat="1" applyFont="1" applyBorder="1" applyAlignment="1">
      <alignment horizontal="center"/>
    </xf>
    <xf numFmtId="166" fontId="1" fillId="21" borderId="0" xfId="0" applyNumberFormat="1" applyFont="1" applyFill="1" applyAlignment="1">
      <alignment horizontal="center"/>
    </xf>
    <xf numFmtId="166" fontId="1" fillId="4" borderId="5" xfId="0" applyNumberFormat="1" applyFont="1" applyFill="1" applyBorder="1" applyAlignment="1">
      <alignment horizontal="center"/>
    </xf>
    <xf numFmtId="0" fontId="10" fillId="22" borderId="0" xfId="0" applyFont="1" applyFill="1"/>
    <xf numFmtId="0" fontId="10" fillId="23" borderId="0" xfId="0" applyFont="1" applyFill="1"/>
    <xf numFmtId="166" fontId="1" fillId="0" borderId="0" xfId="0" applyNumberFormat="1" applyFont="1" applyAlignment="1">
      <alignment horizontal="center"/>
    </xf>
    <xf numFmtId="0" fontId="10" fillId="5" borderId="0" xfId="0" applyFont="1" applyFill="1"/>
    <xf numFmtId="0" fontId="56" fillId="0" borderId="0" xfId="0" applyFont="1"/>
    <xf numFmtId="0" fontId="57" fillId="0" borderId="0" xfId="0" applyFont="1"/>
    <xf numFmtId="0" fontId="58" fillId="0" borderId="0" xfId="0" applyFont="1"/>
    <xf numFmtId="0" fontId="1" fillId="0" borderId="20" xfId="0" applyFont="1" applyBorder="1" applyAlignment="1">
      <alignment horizontal="center"/>
    </xf>
    <xf numFmtId="166" fontId="1" fillId="0" borderId="17" xfId="0" applyNumberFormat="1" applyFont="1" applyBorder="1" applyAlignment="1">
      <alignment horizontal="center"/>
    </xf>
    <xf numFmtId="0" fontId="59" fillId="5" borderId="0" xfId="0" applyFont="1" applyFill="1"/>
    <xf numFmtId="0" fontId="60" fillId="5" borderId="0" xfId="0" applyFont="1" applyFill="1"/>
    <xf numFmtId="0" fontId="59" fillId="21" borderId="0" xfId="0" applyFont="1" applyFill="1"/>
    <xf numFmtId="166" fontId="1" fillId="0" borderId="21" xfId="0" applyNumberFormat="1" applyFont="1" applyBorder="1" applyAlignment="1">
      <alignment horizontal="center"/>
    </xf>
    <xf numFmtId="0" fontId="60" fillId="0" borderId="0" xfId="0" applyFont="1"/>
    <xf numFmtId="166" fontId="1" fillId="4" borderId="18" xfId="0" applyNumberFormat="1" applyFont="1" applyFill="1" applyBorder="1" applyAlignment="1">
      <alignment horizontal="center"/>
    </xf>
    <xf numFmtId="0" fontId="10" fillId="21" borderId="0" xfId="0" applyFont="1" applyFill="1"/>
    <xf numFmtId="0" fontId="61" fillId="21" borderId="0" xfId="0" applyFont="1" applyFill="1"/>
    <xf numFmtId="0" fontId="62" fillId="0" borderId="0" xfId="0" applyFont="1"/>
    <xf numFmtId="0" fontId="10" fillId="24" borderId="0" xfId="0" applyFont="1" applyFill="1"/>
    <xf numFmtId="0" fontId="63" fillId="12" borderId="29" xfId="0" applyFont="1" applyFill="1" applyBorder="1" applyAlignment="1">
      <alignment horizontal="center" vertical="center"/>
    </xf>
    <xf numFmtId="0" fontId="32" fillId="0" borderId="0" xfId="0" applyFont="1" applyAlignment="1">
      <alignment horizontal="center" vertical="center" wrapText="1"/>
    </xf>
    <xf numFmtId="0" fontId="1" fillId="3" borderId="0" xfId="0" applyFont="1" applyFill="1"/>
    <xf numFmtId="0" fontId="0" fillId="0" borderId="0" xfId="0"/>
    <xf numFmtId="0" fontId="1" fillId="0" borderId="3" xfId="0" applyFont="1" applyBorder="1" applyAlignment="1">
      <alignment horizontal="center" vertical="center" wrapText="1"/>
    </xf>
    <xf numFmtId="0" fontId="16" fillId="0" borderId="4" xfId="0" applyFont="1" applyBorder="1"/>
    <xf numFmtId="0" fontId="32" fillId="19" borderId="14" xfId="0" applyFont="1" applyFill="1" applyBorder="1" applyAlignment="1">
      <alignment horizontal="center"/>
    </xf>
    <xf numFmtId="0" fontId="16" fillId="0" borderId="15" xfId="0" applyFont="1" applyBorder="1"/>
    <xf numFmtId="0" fontId="16" fillId="0" borderId="16" xfId="0" applyFont="1" applyBorder="1"/>
    <xf numFmtId="0" fontId="3" fillId="2" borderId="0" xfId="0" applyFont="1" applyFill="1" applyAlignment="1">
      <alignment horizontal="left" vertical="center"/>
    </xf>
    <xf numFmtId="0" fontId="25" fillId="14" borderId="14" xfId="0" applyFont="1" applyFill="1" applyBorder="1" applyAlignment="1">
      <alignment horizontal="center"/>
    </xf>
    <xf numFmtId="0" fontId="25" fillId="12" borderId="14" xfId="0" applyFont="1" applyFill="1" applyBorder="1" applyAlignment="1">
      <alignment horizontal="center"/>
    </xf>
    <xf numFmtId="0" fontId="32" fillId="17" borderId="14" xfId="0" applyFont="1" applyFill="1" applyBorder="1" applyAlignment="1">
      <alignment horizontal="center"/>
    </xf>
    <xf numFmtId="0" fontId="32" fillId="18" borderId="14" xfId="0" applyFont="1" applyFill="1" applyBorder="1" applyAlignment="1">
      <alignment horizontal="center"/>
    </xf>
    <xf numFmtId="0" fontId="8" fillId="3" borderId="15" xfId="0" applyFont="1" applyFill="1" applyBorder="1" applyAlignment="1">
      <alignment horizontal="left" vertical="center"/>
    </xf>
    <xf numFmtId="0" fontId="14" fillId="3" borderId="15" xfId="0" applyFont="1" applyFill="1" applyBorder="1" applyAlignment="1">
      <alignment vertical="center" wrapText="1"/>
    </xf>
    <xf numFmtId="0" fontId="33" fillId="3" borderId="14" xfId="0" applyFont="1" applyFill="1" applyBorder="1" applyAlignment="1">
      <alignment horizontal="left" vertical="center"/>
    </xf>
    <xf numFmtId="0" fontId="16" fillId="21" borderId="15" xfId="0" applyFont="1" applyFill="1" applyBorder="1"/>
    <xf numFmtId="0" fontId="11" fillId="4" borderId="30" xfId="0" applyFont="1" applyFill="1" applyBorder="1" applyAlignment="1">
      <alignment vertical="center"/>
    </xf>
    <xf numFmtId="0" fontId="16" fillId="0" borderId="30" xfId="0" applyFont="1" applyBorder="1"/>
    <xf numFmtId="0" fontId="51" fillId="5" borderId="14"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10" fillId="0" borderId="17" xfId="0" applyFont="1" applyBorder="1" applyAlignment="1">
      <alignment horizontal="left"/>
    </xf>
    <xf numFmtId="164" fontId="70" fillId="0" borderId="2" xfId="0" applyNumberFormat="1" applyFont="1" applyBorder="1" applyAlignment="1">
      <alignment horizontal="right"/>
    </xf>
    <xf numFmtId="0" fontId="70" fillId="0" borderId="2" xfId="0" applyFont="1" applyBorder="1" applyAlignment="1">
      <alignment horizontal="center"/>
    </xf>
    <xf numFmtId="0" fontId="70" fillId="0" borderId="0" xfId="0" applyFont="1"/>
    <xf numFmtId="164" fontId="70" fillId="0" borderId="18" xfId="0" applyNumberFormat="1" applyFont="1" applyBorder="1" applyAlignment="1">
      <alignment horizontal="right"/>
    </xf>
    <xf numFmtId="0" fontId="70" fillId="0" borderId="18" xfId="0" applyFont="1" applyBorder="1" applyAlignment="1">
      <alignment horizontal="center"/>
    </xf>
    <xf numFmtId="0" fontId="10" fillId="0" borderId="2" xfId="0" applyFont="1" applyBorder="1" applyAlignment="1">
      <alignment horizontal="left" vertical="center"/>
    </xf>
    <xf numFmtId="0" fontId="10" fillId="0" borderId="16" xfId="0" applyFont="1" applyBorder="1" applyAlignment="1">
      <alignment horizontal="left" vertical="center"/>
    </xf>
    <xf numFmtId="0" fontId="10" fillId="0" borderId="16" xfId="0" applyFont="1" applyBorder="1" applyAlignment="1">
      <alignment horizontal="center" vertical="center"/>
    </xf>
    <xf numFmtId="0" fontId="70" fillId="0" borderId="18" xfId="0" applyFont="1" applyBorder="1" applyAlignment="1">
      <alignment horizontal="left" vertical="center"/>
    </xf>
    <xf numFmtId="0" fontId="70" fillId="0" borderId="21" xfId="0" applyFont="1" applyBorder="1" applyAlignment="1">
      <alignment horizontal="left" vertical="center"/>
    </xf>
    <xf numFmtId="0" fontId="70" fillId="0" borderId="21" xfId="0" applyFont="1" applyBorder="1" applyAlignment="1">
      <alignment horizontal="center" vertical="center"/>
    </xf>
    <xf numFmtId="0" fontId="70" fillId="0" borderId="2" xfId="0" applyFont="1" applyBorder="1" applyAlignment="1">
      <alignment horizontal="left" vertical="center"/>
    </xf>
    <xf numFmtId="0" fontId="70" fillId="0" borderId="16" xfId="0" applyFont="1" applyBorder="1" applyAlignment="1">
      <alignment horizontal="left" vertical="center"/>
    </xf>
    <xf numFmtId="0" fontId="70" fillId="0" borderId="16" xfId="0" applyFont="1" applyBorder="1" applyAlignment="1">
      <alignment horizontal="center" vertical="center"/>
    </xf>
    <xf numFmtId="0" fontId="10" fillId="0" borderId="18" xfId="0" applyFont="1" applyBorder="1" applyAlignment="1">
      <alignment horizontal="left" vertical="center"/>
    </xf>
    <xf numFmtId="0" fontId="10" fillId="0" borderId="21" xfId="0" applyFont="1" applyBorder="1" applyAlignment="1">
      <alignment horizontal="left" vertical="center"/>
    </xf>
    <xf numFmtId="0" fontId="10" fillId="0" borderId="21" xfId="0" applyFont="1" applyBorder="1" applyAlignment="1">
      <alignment horizontal="center" vertical="center"/>
    </xf>
    <xf numFmtId="0" fontId="19" fillId="4" borderId="9" xfId="0" applyFont="1" applyFill="1" applyBorder="1" applyAlignment="1">
      <alignment vertical="center"/>
    </xf>
    <xf numFmtId="164" fontId="9" fillId="4" borderId="5" xfId="0" applyNumberFormat="1" applyFont="1" applyFill="1" applyBorder="1"/>
    <xf numFmtId="0" fontId="17" fillId="0" borderId="35" xfId="0" applyFont="1" applyBorder="1" applyAlignment="1">
      <alignment vertical="center"/>
    </xf>
    <xf numFmtId="0" fontId="19" fillId="0" borderId="35" xfId="0" applyFont="1" applyBorder="1" applyAlignment="1">
      <alignment vertical="center"/>
    </xf>
    <xf numFmtId="0" fontId="19" fillId="0" borderId="34" xfId="0" applyFont="1" applyBorder="1" applyAlignment="1">
      <alignment vertical="center"/>
    </xf>
    <xf numFmtId="164" fontId="9" fillId="0" borderId="36" xfId="0" applyNumberFormat="1" applyFont="1" applyBorder="1"/>
    <xf numFmtId="0" fontId="19" fillId="4" borderId="24" xfId="0" applyFont="1" applyFill="1" applyBorder="1" applyAlignment="1">
      <alignment vertical="center"/>
    </xf>
    <xf numFmtId="0" fontId="9" fillId="0" borderId="36" xfId="0" applyFont="1" applyBorder="1"/>
    <xf numFmtId="164" fontId="9" fillId="4" borderId="18" xfId="0" applyNumberFormat="1" applyFont="1" applyFill="1" applyBorder="1"/>
    <xf numFmtId="0" fontId="19" fillId="4" borderId="25" xfId="0" applyFont="1" applyFill="1" applyBorder="1" applyAlignment="1">
      <alignment vertical="center"/>
    </xf>
    <xf numFmtId="0" fontId="14" fillId="4" borderId="24" xfId="0" applyFont="1" applyFill="1" applyBorder="1" applyAlignment="1">
      <alignment vertical="center"/>
    </xf>
    <xf numFmtId="164" fontId="36" fillId="4" borderId="5" xfId="0" applyNumberFormat="1" applyFont="1" applyFill="1" applyBorder="1"/>
    <xf numFmtId="164" fontId="9" fillId="4" borderId="26" xfId="0" applyNumberFormat="1" applyFont="1" applyFill="1" applyBorder="1"/>
    <xf numFmtId="0" fontId="17" fillId="0" borderId="24" xfId="0" applyFont="1" applyBorder="1" applyAlignment="1">
      <alignment vertical="center"/>
    </xf>
    <xf numFmtId="0" fontId="19" fillId="0" borderId="24" xfId="0" applyFont="1" applyBorder="1" applyAlignment="1">
      <alignment vertical="center"/>
    </xf>
    <xf numFmtId="0" fontId="19" fillId="0" borderId="25" xfId="0" applyFont="1" applyBorder="1" applyAlignment="1">
      <alignment vertical="center"/>
    </xf>
    <xf numFmtId="0" fontId="8" fillId="0" borderId="35" xfId="0" applyFont="1" applyBorder="1" applyAlignment="1">
      <alignment vertical="center"/>
    </xf>
    <xf numFmtId="9" fontId="9" fillId="3" borderId="17" xfId="1" applyFont="1" applyFill="1" applyBorder="1"/>
    <xf numFmtId="0" fontId="17" fillId="16" borderId="24" xfId="0" applyFont="1" applyFill="1" applyBorder="1" applyAlignment="1">
      <alignment vertical="center"/>
    </xf>
    <xf numFmtId="0" fontId="9" fillId="16" borderId="24" xfId="0" applyFont="1" applyFill="1" applyBorder="1"/>
    <xf numFmtId="164" fontId="9" fillId="16" borderId="9" xfId="0" applyNumberFormat="1" applyFont="1" applyFill="1" applyBorder="1"/>
    <xf numFmtId="164" fontId="9" fillId="16" borderId="26" xfId="0" applyNumberFormat="1" applyFont="1" applyFill="1" applyBorder="1"/>
    <xf numFmtId="0" fontId="30" fillId="0" borderId="37" xfId="0" applyFont="1" applyBorder="1" applyAlignment="1">
      <alignment horizontal="center" vertical="center"/>
    </xf>
    <xf numFmtId="0" fontId="17" fillId="0" borderId="37" xfId="0" applyFont="1" applyBorder="1" applyAlignment="1">
      <alignment vertical="center"/>
    </xf>
    <xf numFmtId="164" fontId="9" fillId="3" borderId="36" xfId="0" applyNumberFormat="1" applyFont="1" applyFill="1" applyBorder="1"/>
    <xf numFmtId="10" fontId="9" fillId="3" borderId="36" xfId="0" applyNumberFormat="1" applyFont="1" applyFill="1" applyBorder="1"/>
    <xf numFmtId="3" fontId="9" fillId="3" borderId="36" xfId="0" applyNumberFormat="1" applyFont="1" applyFill="1" applyBorder="1"/>
    <xf numFmtId="0" fontId="9" fillId="0" borderId="37" xfId="0" applyFont="1" applyBorder="1"/>
    <xf numFmtId="0" fontId="9" fillId="0" borderId="38" xfId="0" applyFont="1" applyBorder="1"/>
    <xf numFmtId="164" fontId="9" fillId="0" borderId="39" xfId="0" applyNumberFormat="1" applyFont="1" applyBorder="1"/>
    <xf numFmtId="164" fontId="9" fillId="0" borderId="38" xfId="0" applyNumberFormat="1" applyFont="1" applyBorder="1"/>
    <xf numFmtId="169" fontId="9" fillId="0" borderId="17" xfId="0" applyNumberFormat="1" applyFont="1" applyBorder="1" applyAlignment="1">
      <alignment horizontal="right"/>
    </xf>
    <xf numFmtId="0" fontId="19" fillId="15" borderId="24" xfId="0" applyFont="1" applyFill="1" applyBorder="1"/>
    <xf numFmtId="0" fontId="27" fillId="15" borderId="18" xfId="0" applyFont="1" applyFill="1" applyBorder="1" applyAlignment="1">
      <alignment horizontal="center"/>
    </xf>
    <xf numFmtId="164" fontId="9" fillId="15" borderId="18" xfId="0" applyNumberFormat="1" applyFont="1" applyFill="1" applyBorder="1" applyAlignment="1">
      <alignment horizontal="center"/>
    </xf>
    <xf numFmtId="0" fontId="31" fillId="15" borderId="18" xfId="0" applyFont="1" applyFill="1" applyBorder="1"/>
    <xf numFmtId="164" fontId="31" fillId="15" borderId="18" xfId="0" applyNumberFormat="1" applyFont="1" applyFill="1" applyBorder="1"/>
    <xf numFmtId="0" fontId="19" fillId="0" borderId="37" xfId="0" applyFont="1" applyBorder="1" applyAlignment="1">
      <alignment vertical="center"/>
    </xf>
    <xf numFmtId="0" fontId="27" fillId="0" borderId="38" xfId="0" applyFont="1" applyBorder="1" applyAlignment="1">
      <alignment horizontal="center" vertical="center"/>
    </xf>
    <xf numFmtId="164" fontId="9" fillId="3" borderId="38" xfId="0" applyNumberFormat="1" applyFont="1" applyFill="1" applyBorder="1" applyAlignment="1">
      <alignment horizontal="center"/>
    </xf>
    <xf numFmtId="164" fontId="71" fillId="0" borderId="0" xfId="0" applyNumberFormat="1" applyFont="1"/>
    <xf numFmtId="0" fontId="72" fillId="0" borderId="0" xfId="0" applyFont="1"/>
  </cellXfs>
  <cellStyles count="2">
    <cellStyle name="Normal" xfId="0" builtinId="0"/>
    <cellStyle name="Percent" xfId="1" builtinId="5"/>
  </cellStyles>
  <dxfs count="59">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3F3F3"/>
          <bgColor rgb="FFF3F3F3"/>
        </patternFill>
      </fill>
    </dxf>
    <dxf>
      <fill>
        <patternFill patternType="solid">
          <fgColor rgb="FFFFFFFF"/>
          <bgColor rgb="FFFFFFFF"/>
        </patternFill>
      </fill>
    </dxf>
    <dxf>
      <fill>
        <patternFill patternType="solid">
          <fgColor rgb="FF490F52"/>
          <bgColor rgb="FF490F52"/>
        </patternFill>
      </fill>
    </dxf>
    <dxf>
      <fill>
        <patternFill patternType="solid">
          <fgColor rgb="FFEBEFF1"/>
          <bgColor rgb="FFEBEFF1"/>
        </patternFill>
      </fill>
    </dxf>
    <dxf>
      <fill>
        <patternFill patternType="solid">
          <fgColor rgb="FFFFFFFF"/>
          <bgColor rgb="FFFFFFFF"/>
        </patternFill>
      </fill>
    </dxf>
    <dxf>
      <fill>
        <patternFill patternType="solid">
          <fgColor rgb="FFEBEFF1"/>
          <bgColor rgb="FFEBEFF1"/>
        </patternFill>
      </fill>
    </dxf>
    <dxf>
      <fill>
        <patternFill patternType="solid">
          <fgColor rgb="FFFFFFFF"/>
          <bgColor rgb="FFFFFFFF"/>
        </patternFill>
      </fill>
    </dxf>
    <dxf>
      <fill>
        <patternFill patternType="solid">
          <fgColor rgb="FFEBEFF1"/>
          <bgColor rgb="FFEBEFF1"/>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535FC1"/>
          <bgColor rgb="FF535FC1"/>
        </patternFill>
      </fill>
    </dxf>
    <dxf>
      <border>
        <left style="thin">
          <color rgb="FF535FC1"/>
        </left>
        <right style="thin">
          <color rgb="FF535FC1"/>
        </right>
        <top style="thin">
          <color rgb="FF535FC1"/>
        </top>
        <bottom style="thin">
          <color rgb="FF535FC1"/>
        </bottom>
      </border>
    </dxf>
    <dxf>
      <fill>
        <patternFill patternType="solid">
          <fgColor rgb="FFD9D9D9"/>
          <bgColor rgb="FFD9D9D9"/>
        </patternFill>
      </fill>
    </dxf>
    <dxf>
      <fill>
        <patternFill patternType="solid">
          <fgColor rgb="FFFFFFFF"/>
          <bgColor rgb="FFFFFFFF"/>
        </patternFill>
      </fill>
    </dxf>
    <dxf>
      <fill>
        <patternFill patternType="solid">
          <fgColor rgb="FFD9D9D9"/>
          <bgColor rgb="FFD9D9D9"/>
        </patternFill>
      </fill>
    </dxf>
    <dxf>
      <fill>
        <patternFill patternType="solid">
          <fgColor rgb="FFFFFFFF"/>
          <bgColor rgb="FFFFFFFF"/>
        </patternFill>
      </fill>
    </dxf>
  </dxfs>
  <tableStyles count="7">
    <tableStyle name="SUMMARY-style" pivot="0" count="2" xr9:uid="{00000000-0011-0000-FFFF-FFFF00000000}">
      <tableStyleElement type="firstRowStripe" dxfId="58"/>
      <tableStyleElement type="secondRowStripe" dxfId="57"/>
    </tableStyle>
    <tableStyle name="Admin Costs-style" pivot="0" count="2" xr9:uid="{00000000-0011-0000-FFFF-FFFF01000000}">
      <tableStyleElement type="firstRowStripe" dxfId="56"/>
      <tableStyleElement type="secondRowStripe" dxfId="55"/>
    </tableStyle>
    <tableStyle name="Overview-style" pivot="0" count="4" xr9:uid="{00000000-0011-0000-FFFF-FFFF02000000}">
      <tableStyleElement type="wholeTable" size="0" dxfId="54"/>
      <tableStyleElement type="headerRow" dxfId="53"/>
      <tableStyleElement type="firstRowStripe" dxfId="52"/>
      <tableStyleElement type="secondRowStripe" dxfId="51"/>
    </tableStyle>
    <tableStyle name="Funding Caps-style" pivot="0" count="2" xr9:uid="{00000000-0011-0000-FFFF-FFFF03000000}">
      <tableStyleElement type="firstRowStripe" dxfId="50"/>
      <tableStyleElement type="secondRowStripe" dxfId="49"/>
    </tableStyle>
    <tableStyle name="Funding Caps-style 2" pivot="0" count="2" xr9:uid="{00000000-0011-0000-FFFF-FFFF04000000}">
      <tableStyleElement type="firstRowStripe" dxfId="48"/>
      <tableStyleElement type="secondRowStripe" dxfId="47"/>
    </tableStyle>
    <tableStyle name="Funding Caps-style 3" pivot="0" count="2" xr9:uid="{00000000-0011-0000-FFFF-FFFF05000000}">
      <tableStyleElement type="firstRowStripe" dxfId="46"/>
      <tableStyleElement type="secondRowStripe" dxfId="45"/>
    </tableStyle>
    <tableStyle name="Budget periods-style" pivot="0" count="3" xr9:uid="{00000000-0011-0000-FFFF-FFFF06000000}">
      <tableStyleElement type="headerRow" dxfId="44"/>
      <tableStyleElement type="firstRowStripe" dxfId="43"/>
      <tableStyleElement type="secondRowStripe"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WINDOWS/system32/Subrecipients/Contractual" TargetMode="External"/><Relationship Id="rId1" Type="http://schemas.openxmlformats.org/officeDocument/2006/relationships/externalLinkPath" Target="/WINDOWS/system32/Subrecipients/Contractua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actual"/>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 displayName="Table1" ref="A1:C15">
  <tableColumns count="3">
    <tableColumn id="1" xr3:uid="{00000000-0010-0000-0000-000001000000}" name="Sheet Name"/>
    <tableColumn id="2" xr3:uid="{00000000-0010-0000-0000-000002000000}" name="Description"/>
    <tableColumn id="3" xr3:uid="{00000000-0010-0000-0000-000003000000}" name="Column 1"/>
  </tableColumns>
  <tableStyleInfo name="Overview-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1" displayName="Table_1" ref="A8:H24" headerRowCount="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SUMMARY-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_2" displayName="Table_2" ref="A4:K6" headerRowCount="0">
  <tableColumns count="11">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s>
  <tableStyleInfo name="Admin Cost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3" displayName="Table_3" ref="C4:E4" headerRowCount="0">
  <tableColumns count="3">
    <tableColumn id="1" xr3:uid="{00000000-0010-0000-0300-000001000000}" name="Column1"/>
    <tableColumn id="2" xr3:uid="{00000000-0010-0000-0300-000002000000}" name="Column2"/>
    <tableColumn id="3" xr3:uid="{00000000-0010-0000-0300-000003000000}" name="Column3"/>
  </tableColumns>
  <tableStyleInfo name="Funding Caps-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4" displayName="Table_4" ref="C17:E17" headerRowCount="0">
  <tableColumns count="3">
    <tableColumn id="1" xr3:uid="{00000000-0010-0000-0400-000001000000}" name="Column1"/>
    <tableColumn id="2" xr3:uid="{00000000-0010-0000-0400-000002000000}" name="Column2"/>
    <tableColumn id="3" xr3:uid="{00000000-0010-0000-0400-000003000000}" name="Column3"/>
  </tableColumns>
  <tableStyleInfo name="Funding Caps-style 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5" displayName="Table_5" ref="C30:E30" headerRowCount="0">
  <tableColumns count="3">
    <tableColumn id="1" xr3:uid="{00000000-0010-0000-0500-000001000000}" name="Column1"/>
    <tableColumn id="2" xr3:uid="{00000000-0010-0000-0500-000002000000}" name="Column2"/>
    <tableColumn id="3" xr3:uid="{00000000-0010-0000-0500-000003000000}" name="Column3"/>
  </tableColumns>
  <tableStyleInfo name="Funding Caps-style 3"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6" displayName="Table_6" ref="A2:F7" headerRowCount="0">
  <tableColumns count="6">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s>
  <tableStyleInfo name="Budget periods-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4.xml.rels><?xml version="1.0" encoding="UTF-8" standalone="yes"?>
<Relationships xmlns="http://schemas.openxmlformats.org/package/2006/relationships"><Relationship Id="rId3" Type="http://schemas.openxmlformats.org/officeDocument/2006/relationships/hyperlink" Target="https://dhhs.utah.gov/ruralhealth/" TargetMode="External"/><Relationship Id="rId2" Type="http://schemas.openxmlformats.org/officeDocument/2006/relationships/hyperlink" Target="https://www.cms.gov/files/document/rural-health-transformation-frequently-asked-questions.pdf" TargetMode="External"/><Relationship Id="rId1" Type="http://schemas.openxmlformats.org/officeDocument/2006/relationships/hyperlink" Target="https://dhhs.utah.gov/wp-content/uploads/NOFO-RHTP-2.pdf" TargetMode="External"/><Relationship Id="rId6" Type="http://schemas.openxmlformats.org/officeDocument/2006/relationships/hyperlink" Target="https://www.cms.gov/about-cms/work-us/cms-grants-cooperative-agreements/how-apply-cms-grants/cms-guidance-preparing-budget-request-narrative" TargetMode="External"/><Relationship Id="rId5" Type="http://schemas.openxmlformats.org/officeDocument/2006/relationships/hyperlink" Target="https://dhhs.utah.gov/wp-content/uploads/NOA_RHTCMS332051-01-00.pdf" TargetMode="External"/><Relationship Id="rId4" Type="http://schemas.openxmlformats.org/officeDocument/2006/relationships/hyperlink" Target="https://dhhs.utah.gov/wp-content/uploads/Rural-Health-Transformation-Pl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20"/>
  <sheetViews>
    <sheetView topLeftCell="A7" workbookViewId="0">
      <selection activeCell="D22" sqref="D22"/>
    </sheetView>
  </sheetViews>
  <sheetFormatPr defaultColWidth="14.3984375" defaultRowHeight="15" customHeight="1" x14ac:dyDescent="0.3"/>
  <cols>
    <col min="1" max="1" width="32.3984375" customWidth="1"/>
    <col min="15" max="15" width="43.59765625" customWidth="1"/>
  </cols>
  <sheetData>
    <row r="1" spans="1:16" ht="15" customHeight="1" x14ac:dyDescent="0.4">
      <c r="A1" s="1" t="s">
        <v>304</v>
      </c>
    </row>
    <row r="3" spans="1:16" ht="15" customHeight="1" x14ac:dyDescent="0.4">
      <c r="A3" s="2" t="s">
        <v>0</v>
      </c>
      <c r="B3" s="2"/>
      <c r="C3" s="2"/>
      <c r="D3" s="2"/>
      <c r="E3" s="2"/>
      <c r="F3" s="2"/>
      <c r="G3" s="2"/>
      <c r="H3" s="2"/>
      <c r="I3" s="2"/>
      <c r="J3" s="2"/>
      <c r="K3" s="2"/>
      <c r="L3" s="2"/>
      <c r="M3" s="2"/>
      <c r="N3" s="2"/>
      <c r="O3" s="2"/>
      <c r="P3" s="2"/>
    </row>
    <row r="5" spans="1:16" ht="15" customHeight="1" x14ac:dyDescent="0.4">
      <c r="A5" s="320" t="s">
        <v>2</v>
      </c>
      <c r="B5" s="321"/>
      <c r="C5" s="321"/>
      <c r="D5" s="321"/>
      <c r="E5" s="1"/>
    </row>
    <row r="6" spans="1:16" ht="15" customHeight="1" x14ac:dyDescent="0.4">
      <c r="A6" s="6" t="s">
        <v>3</v>
      </c>
      <c r="B6" s="1"/>
    </row>
    <row r="8" spans="1:16" ht="15" customHeight="1" x14ac:dyDescent="0.4">
      <c r="A8" s="8" t="s">
        <v>5</v>
      </c>
      <c r="B8" s="1" t="s">
        <v>7</v>
      </c>
    </row>
    <row r="9" spans="1:16" ht="15" customHeight="1" x14ac:dyDescent="0.4">
      <c r="A9" s="8" t="s">
        <v>313</v>
      </c>
      <c r="B9" s="1" t="s">
        <v>323</v>
      </c>
    </row>
    <row r="10" spans="1:16" ht="15" customHeight="1" x14ac:dyDescent="0.4">
      <c r="A10" s="8" t="s">
        <v>314</v>
      </c>
      <c r="B10" s="1" t="s">
        <v>8</v>
      </c>
    </row>
    <row r="11" spans="1:16" ht="15" customHeight="1" x14ac:dyDescent="0.4">
      <c r="A11" s="8" t="s">
        <v>315</v>
      </c>
      <c r="B11" s="1" t="s">
        <v>9</v>
      </c>
    </row>
    <row r="12" spans="1:16" ht="15" customHeight="1" x14ac:dyDescent="0.4">
      <c r="A12" s="8" t="s">
        <v>316</v>
      </c>
      <c r="B12" s="1" t="s">
        <v>10</v>
      </c>
    </row>
    <row r="13" spans="1:16" ht="15" customHeight="1" x14ac:dyDescent="0.4">
      <c r="A13" s="8" t="s">
        <v>317</v>
      </c>
      <c r="B13" s="1" t="s">
        <v>12</v>
      </c>
    </row>
    <row r="14" spans="1:16" ht="15" customHeight="1" x14ac:dyDescent="0.4">
      <c r="A14" s="8" t="s">
        <v>318</v>
      </c>
      <c r="B14" s="1" t="s">
        <v>13</v>
      </c>
    </row>
    <row r="15" spans="1:16" ht="15" customHeight="1" x14ac:dyDescent="0.4">
      <c r="A15" s="8" t="s">
        <v>319</v>
      </c>
      <c r="B15" s="1" t="s">
        <v>15</v>
      </c>
    </row>
    <row r="16" spans="1:16" ht="15" customHeight="1" x14ac:dyDescent="0.4">
      <c r="A16" s="8" t="s">
        <v>320</v>
      </c>
      <c r="B16" s="1" t="s">
        <v>16</v>
      </c>
    </row>
    <row r="17" spans="1:2" ht="15" customHeight="1" x14ac:dyDescent="0.4">
      <c r="A17" s="8" t="s">
        <v>321</v>
      </c>
      <c r="B17" s="1" t="s">
        <v>18</v>
      </c>
    </row>
    <row r="18" spans="1:2" ht="15" customHeight="1" x14ac:dyDescent="0.4">
      <c r="A18" s="8" t="s">
        <v>322</v>
      </c>
      <c r="B18" s="1" t="s">
        <v>19</v>
      </c>
    </row>
    <row r="20" spans="1:2" ht="15" customHeight="1" x14ac:dyDescent="0.3">
      <c r="A20" s="16" t="s">
        <v>22</v>
      </c>
    </row>
  </sheetData>
  <mergeCells count="1">
    <mergeCell ref="A5: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workbookViewId="0">
      <pane ySplit="1" topLeftCell="A2" activePane="bottomLeft" state="frozen"/>
      <selection pane="bottomLeft" activeCell="B3" sqref="B3"/>
    </sheetView>
  </sheetViews>
  <sheetFormatPr defaultColWidth="14.3984375" defaultRowHeight="15" customHeight="1" x14ac:dyDescent="0.3"/>
  <cols>
    <col min="1" max="1" width="30" customWidth="1"/>
    <col min="2" max="2" width="64.296875" customWidth="1"/>
    <col min="3" max="3" width="30.69921875" customWidth="1"/>
    <col min="4" max="4" width="3.3984375" customWidth="1"/>
    <col min="5" max="5" width="86.09765625" customWidth="1"/>
  </cols>
  <sheetData>
    <row r="1" spans="1:26" ht="22.5" customHeight="1" x14ac:dyDescent="0.3">
      <c r="A1" s="12" t="s">
        <v>6</v>
      </c>
      <c r="B1" s="13" t="s">
        <v>11</v>
      </c>
      <c r="C1" s="13" t="s">
        <v>14</v>
      </c>
      <c r="D1" s="14"/>
      <c r="E1" s="15" t="s">
        <v>17</v>
      </c>
    </row>
    <row r="2" spans="1:26" ht="45.75" customHeight="1" x14ac:dyDescent="0.3">
      <c r="A2" s="18" t="s">
        <v>5</v>
      </c>
      <c r="B2" s="21" t="s">
        <v>23</v>
      </c>
      <c r="C2" s="21"/>
      <c r="D2" s="14"/>
      <c r="E2" s="322" t="s">
        <v>27</v>
      </c>
    </row>
    <row r="3" spans="1:26" ht="45.75" customHeight="1" x14ac:dyDescent="0.3">
      <c r="A3" s="24" t="s">
        <v>32</v>
      </c>
      <c r="B3" s="21" t="s">
        <v>36</v>
      </c>
      <c r="C3" s="26" t="s">
        <v>37</v>
      </c>
      <c r="D3" s="14"/>
      <c r="E3" s="323"/>
    </row>
    <row r="4" spans="1:26" ht="45.75" customHeight="1" x14ac:dyDescent="0.3">
      <c r="A4" s="24" t="s">
        <v>40</v>
      </c>
      <c r="B4" s="21" t="s">
        <v>41</v>
      </c>
      <c r="C4" s="21"/>
      <c r="D4" s="14"/>
    </row>
    <row r="5" spans="1:26" ht="45.75" customHeight="1" x14ac:dyDescent="0.3">
      <c r="A5" s="24" t="s">
        <v>43</v>
      </c>
      <c r="B5" s="21" t="s">
        <v>44</v>
      </c>
      <c r="C5" s="21"/>
      <c r="D5" s="14"/>
    </row>
    <row r="6" spans="1:26" ht="45.75" customHeight="1" x14ac:dyDescent="0.3">
      <c r="A6" s="24" t="s">
        <v>46</v>
      </c>
      <c r="B6" s="21" t="s">
        <v>47</v>
      </c>
      <c r="C6" s="21"/>
      <c r="D6" s="14"/>
    </row>
    <row r="7" spans="1:26" ht="45.75" customHeight="1" x14ac:dyDescent="0.3">
      <c r="A7" s="24" t="s">
        <v>48</v>
      </c>
      <c r="B7" s="21" t="s">
        <v>51</v>
      </c>
      <c r="C7" s="21"/>
      <c r="D7" s="14"/>
    </row>
    <row r="8" spans="1:26" ht="45.75" customHeight="1" x14ac:dyDescent="0.3">
      <c r="A8" s="24" t="s">
        <v>52</v>
      </c>
      <c r="B8" s="21" t="s">
        <v>54</v>
      </c>
      <c r="C8" s="21"/>
      <c r="D8" s="14"/>
    </row>
    <row r="9" spans="1:26" ht="45.75" customHeight="1" x14ac:dyDescent="0.3">
      <c r="A9" s="24" t="s">
        <v>55</v>
      </c>
      <c r="B9" s="21" t="s">
        <v>56</v>
      </c>
      <c r="C9" s="21"/>
      <c r="D9" s="14"/>
    </row>
    <row r="10" spans="1:26" ht="45.75" customHeight="1" x14ac:dyDescent="0.3">
      <c r="A10" s="24" t="s">
        <v>57</v>
      </c>
      <c r="B10" s="21" t="s">
        <v>59</v>
      </c>
      <c r="C10" s="21"/>
      <c r="D10" s="14"/>
    </row>
    <row r="11" spans="1:26" ht="45.75" customHeight="1" x14ac:dyDescent="0.3">
      <c r="A11" s="24" t="s">
        <v>60</v>
      </c>
      <c r="B11" s="21" t="s">
        <v>61</v>
      </c>
      <c r="C11" s="21"/>
      <c r="D11" s="14"/>
    </row>
    <row r="12" spans="1:26" ht="45.75" customHeight="1" x14ac:dyDescent="0.3">
      <c r="A12" s="24" t="s">
        <v>62</v>
      </c>
      <c r="B12" s="21" t="s">
        <v>63</v>
      </c>
      <c r="C12" s="21"/>
      <c r="D12" s="14"/>
    </row>
    <row r="13" spans="1:26" ht="45.75" customHeight="1" x14ac:dyDescent="0.3">
      <c r="A13" s="43" t="s">
        <v>64</v>
      </c>
      <c r="B13" s="45" t="s">
        <v>65</v>
      </c>
      <c r="C13" s="47"/>
      <c r="D13" s="48"/>
      <c r="E13" s="50"/>
      <c r="F13" s="50"/>
      <c r="G13" s="50"/>
      <c r="H13" s="50"/>
      <c r="I13" s="50"/>
      <c r="J13" s="50"/>
      <c r="K13" s="50"/>
      <c r="L13" s="50"/>
      <c r="M13" s="50"/>
      <c r="N13" s="50"/>
      <c r="O13" s="50"/>
      <c r="P13" s="50"/>
      <c r="Q13" s="50"/>
      <c r="R13" s="50"/>
      <c r="S13" s="50"/>
      <c r="T13" s="50"/>
      <c r="U13" s="50"/>
      <c r="V13" s="50"/>
      <c r="W13" s="50"/>
      <c r="X13" s="50"/>
      <c r="Y13" s="50"/>
      <c r="Z13" s="50"/>
    </row>
    <row r="14" spans="1:26" ht="45.75" customHeight="1" x14ac:dyDescent="0.3">
      <c r="A14" s="53" t="s">
        <v>69</v>
      </c>
      <c r="B14" s="54" t="s">
        <v>70</v>
      </c>
      <c r="C14" s="56"/>
      <c r="D14" s="48"/>
      <c r="E14" s="50"/>
      <c r="F14" s="50"/>
      <c r="G14" s="50"/>
      <c r="H14" s="50"/>
      <c r="I14" s="50"/>
      <c r="J14" s="50"/>
      <c r="K14" s="50"/>
      <c r="L14" s="50"/>
      <c r="M14" s="50"/>
      <c r="N14" s="50"/>
      <c r="O14" s="50"/>
      <c r="P14" s="50"/>
      <c r="Q14" s="50"/>
      <c r="R14" s="50"/>
      <c r="S14" s="50"/>
      <c r="T14" s="50"/>
      <c r="U14" s="50"/>
      <c r="V14" s="50"/>
      <c r="W14" s="50"/>
      <c r="X14" s="50"/>
      <c r="Y14" s="50"/>
      <c r="Z14" s="50"/>
    </row>
    <row r="15" spans="1:26" ht="45.75" customHeight="1" x14ac:dyDescent="0.3">
      <c r="A15" s="24" t="s">
        <v>72</v>
      </c>
      <c r="B15" s="21" t="s">
        <v>74</v>
      </c>
      <c r="C15" s="21"/>
      <c r="D15" s="14"/>
    </row>
    <row r="16" spans="1:26" ht="13" x14ac:dyDescent="0.3">
      <c r="D16" s="14"/>
    </row>
    <row r="17" spans="4:4" ht="13" x14ac:dyDescent="0.3">
      <c r="D17" s="14"/>
    </row>
    <row r="18" spans="4:4" ht="13" x14ac:dyDescent="0.3">
      <c r="D18" s="14"/>
    </row>
    <row r="19" spans="4:4" ht="13" x14ac:dyDescent="0.3">
      <c r="D19" s="14"/>
    </row>
    <row r="20" spans="4:4" ht="13" x14ac:dyDescent="0.3">
      <c r="D20" s="14"/>
    </row>
    <row r="21" spans="4:4" ht="13" x14ac:dyDescent="0.3">
      <c r="D21" s="14"/>
    </row>
    <row r="22" spans="4:4" ht="13" x14ac:dyDescent="0.3">
      <c r="D22" s="14"/>
    </row>
    <row r="23" spans="4:4" ht="13" x14ac:dyDescent="0.3">
      <c r="D23" s="14"/>
    </row>
    <row r="24" spans="4:4" ht="13" x14ac:dyDescent="0.3">
      <c r="D24" s="14"/>
    </row>
    <row r="25" spans="4:4" ht="13" x14ac:dyDescent="0.3">
      <c r="D25" s="14"/>
    </row>
    <row r="26" spans="4:4" ht="13" x14ac:dyDescent="0.3">
      <c r="D26" s="14"/>
    </row>
    <row r="27" spans="4:4" ht="13" x14ac:dyDescent="0.3">
      <c r="D27" s="14"/>
    </row>
    <row r="28" spans="4:4" ht="13" x14ac:dyDescent="0.3">
      <c r="D28" s="14"/>
    </row>
    <row r="29" spans="4:4" ht="13" x14ac:dyDescent="0.3">
      <c r="D29" s="14"/>
    </row>
    <row r="30" spans="4:4" ht="13" x14ac:dyDescent="0.3">
      <c r="D30" s="14"/>
    </row>
    <row r="31" spans="4:4" ht="13" x14ac:dyDescent="0.3">
      <c r="D31" s="14"/>
    </row>
    <row r="32" spans="4:4" ht="13" x14ac:dyDescent="0.3">
      <c r="D32" s="14"/>
    </row>
    <row r="33" spans="4:4" ht="13" x14ac:dyDescent="0.3">
      <c r="D33" s="14"/>
    </row>
    <row r="34" spans="4:4" ht="13" x14ac:dyDescent="0.3">
      <c r="D34" s="14"/>
    </row>
    <row r="35" spans="4:4" ht="13" x14ac:dyDescent="0.3">
      <c r="D35" s="14"/>
    </row>
    <row r="36" spans="4:4" ht="13" x14ac:dyDescent="0.3">
      <c r="D36" s="14"/>
    </row>
    <row r="37" spans="4:4" ht="13" x14ac:dyDescent="0.3">
      <c r="D37" s="14"/>
    </row>
    <row r="38" spans="4:4" ht="13" x14ac:dyDescent="0.3">
      <c r="D38" s="14"/>
    </row>
    <row r="39" spans="4:4" ht="13" x14ac:dyDescent="0.3">
      <c r="D39" s="14"/>
    </row>
    <row r="40" spans="4:4" ht="13" x14ac:dyDescent="0.3">
      <c r="D40" s="14"/>
    </row>
    <row r="41" spans="4:4" ht="13" x14ac:dyDescent="0.3">
      <c r="D41" s="14"/>
    </row>
    <row r="42" spans="4:4" ht="13" x14ac:dyDescent="0.3">
      <c r="D42" s="14"/>
    </row>
    <row r="43" spans="4:4" ht="13" x14ac:dyDescent="0.3">
      <c r="D43" s="14"/>
    </row>
    <row r="44" spans="4:4" ht="13" x14ac:dyDescent="0.3">
      <c r="D44" s="14"/>
    </row>
    <row r="45" spans="4:4" ht="13" x14ac:dyDescent="0.3">
      <c r="D45" s="14"/>
    </row>
    <row r="46" spans="4:4" ht="13" x14ac:dyDescent="0.3">
      <c r="D46" s="14"/>
    </row>
    <row r="47" spans="4:4" ht="13" x14ac:dyDescent="0.3">
      <c r="D47" s="14"/>
    </row>
    <row r="48" spans="4:4" ht="13" x14ac:dyDescent="0.3">
      <c r="D48" s="14"/>
    </row>
    <row r="49" spans="4:4" ht="13" x14ac:dyDescent="0.3">
      <c r="D49" s="14"/>
    </row>
    <row r="50" spans="4:4" ht="13" x14ac:dyDescent="0.3">
      <c r="D50" s="14"/>
    </row>
    <row r="51" spans="4:4" ht="13" x14ac:dyDescent="0.3">
      <c r="D51" s="14"/>
    </row>
    <row r="52" spans="4:4" ht="13" x14ac:dyDescent="0.3">
      <c r="D52" s="14"/>
    </row>
    <row r="53" spans="4:4" ht="13" x14ac:dyDescent="0.3">
      <c r="D53" s="14"/>
    </row>
    <row r="54" spans="4:4" ht="13" x14ac:dyDescent="0.3">
      <c r="D54" s="14"/>
    </row>
    <row r="55" spans="4:4" ht="13" x14ac:dyDescent="0.3">
      <c r="D55" s="14"/>
    </row>
    <row r="56" spans="4:4" ht="13" x14ac:dyDescent="0.3">
      <c r="D56" s="14"/>
    </row>
    <row r="57" spans="4:4" ht="13" x14ac:dyDescent="0.3">
      <c r="D57" s="14"/>
    </row>
    <row r="58" spans="4:4" ht="13" x14ac:dyDescent="0.3">
      <c r="D58" s="14"/>
    </row>
    <row r="59" spans="4:4" ht="13" x14ac:dyDescent="0.3">
      <c r="D59" s="14"/>
    </row>
    <row r="60" spans="4:4" ht="13" x14ac:dyDescent="0.3">
      <c r="D60" s="14"/>
    </row>
    <row r="61" spans="4:4" ht="13" x14ac:dyDescent="0.3">
      <c r="D61" s="14"/>
    </row>
    <row r="62" spans="4:4" ht="13" x14ac:dyDescent="0.3">
      <c r="D62" s="14"/>
    </row>
    <row r="63" spans="4:4" ht="13" x14ac:dyDescent="0.3">
      <c r="D63" s="14"/>
    </row>
    <row r="64" spans="4:4" ht="13" x14ac:dyDescent="0.3">
      <c r="D64" s="14"/>
    </row>
    <row r="65" spans="4:4" ht="13" x14ac:dyDescent="0.3">
      <c r="D65" s="14"/>
    </row>
    <row r="66" spans="4:4" ht="13" x14ac:dyDescent="0.3">
      <c r="D66" s="14"/>
    </row>
    <row r="67" spans="4:4" ht="13" x14ac:dyDescent="0.3">
      <c r="D67" s="14"/>
    </row>
    <row r="68" spans="4:4" ht="13" x14ac:dyDescent="0.3">
      <c r="D68" s="14"/>
    </row>
    <row r="69" spans="4:4" ht="13" x14ac:dyDescent="0.3">
      <c r="D69" s="14"/>
    </row>
    <row r="70" spans="4:4" ht="13" x14ac:dyDescent="0.3">
      <c r="D70" s="14"/>
    </row>
    <row r="71" spans="4:4" ht="13" x14ac:dyDescent="0.3">
      <c r="D71" s="14"/>
    </row>
    <row r="72" spans="4:4" ht="13" x14ac:dyDescent="0.3">
      <c r="D72" s="14"/>
    </row>
    <row r="73" spans="4:4" ht="13" x14ac:dyDescent="0.3">
      <c r="D73" s="14"/>
    </row>
    <row r="74" spans="4:4" ht="13" x14ac:dyDescent="0.3">
      <c r="D74" s="14"/>
    </row>
    <row r="75" spans="4:4" ht="13" x14ac:dyDescent="0.3">
      <c r="D75" s="14"/>
    </row>
    <row r="76" spans="4:4" ht="13" x14ac:dyDescent="0.3">
      <c r="D76" s="14"/>
    </row>
    <row r="77" spans="4:4" ht="13" x14ac:dyDescent="0.3">
      <c r="D77" s="14"/>
    </row>
    <row r="78" spans="4:4" ht="13" x14ac:dyDescent="0.3">
      <c r="D78" s="14"/>
    </row>
    <row r="79" spans="4:4" ht="13" x14ac:dyDescent="0.3">
      <c r="D79" s="14"/>
    </row>
    <row r="80" spans="4:4" ht="13" x14ac:dyDescent="0.3">
      <c r="D80" s="14"/>
    </row>
    <row r="81" spans="4:4" ht="13" x14ac:dyDescent="0.3">
      <c r="D81" s="14"/>
    </row>
    <row r="82" spans="4:4" ht="13" x14ac:dyDescent="0.3">
      <c r="D82" s="14"/>
    </row>
    <row r="83" spans="4:4" ht="13" x14ac:dyDescent="0.3">
      <c r="D83" s="14"/>
    </row>
    <row r="84" spans="4:4" ht="13" x14ac:dyDescent="0.3">
      <c r="D84" s="14"/>
    </row>
    <row r="85" spans="4:4" ht="13" x14ac:dyDescent="0.3">
      <c r="D85" s="14"/>
    </row>
    <row r="86" spans="4:4" ht="13" x14ac:dyDescent="0.3">
      <c r="D86" s="14"/>
    </row>
    <row r="87" spans="4:4" ht="13" x14ac:dyDescent="0.3">
      <c r="D87" s="14"/>
    </row>
    <row r="88" spans="4:4" ht="13" x14ac:dyDescent="0.3">
      <c r="D88" s="14"/>
    </row>
    <row r="89" spans="4:4" ht="13" x14ac:dyDescent="0.3">
      <c r="D89" s="14"/>
    </row>
    <row r="90" spans="4:4" ht="13" x14ac:dyDescent="0.3">
      <c r="D90" s="14"/>
    </row>
    <row r="91" spans="4:4" ht="13" x14ac:dyDescent="0.3">
      <c r="D91" s="14"/>
    </row>
    <row r="92" spans="4:4" ht="13" x14ac:dyDescent="0.3">
      <c r="D92" s="14"/>
    </row>
    <row r="93" spans="4:4" ht="13" x14ac:dyDescent="0.3">
      <c r="D93" s="14"/>
    </row>
    <row r="94" spans="4:4" ht="13" x14ac:dyDescent="0.3">
      <c r="D94" s="14"/>
    </row>
    <row r="95" spans="4:4" ht="13" x14ac:dyDescent="0.3">
      <c r="D95" s="14"/>
    </row>
    <row r="96" spans="4:4" ht="13" x14ac:dyDescent="0.3">
      <c r="D96" s="14"/>
    </row>
    <row r="97" spans="4:4" ht="13" x14ac:dyDescent="0.3">
      <c r="D97" s="14"/>
    </row>
    <row r="98" spans="4:4" ht="13" x14ac:dyDescent="0.3">
      <c r="D98" s="14"/>
    </row>
    <row r="99" spans="4:4" ht="13" x14ac:dyDescent="0.3">
      <c r="D99" s="14"/>
    </row>
    <row r="100" spans="4:4" ht="13" x14ac:dyDescent="0.3">
      <c r="D100" s="14"/>
    </row>
    <row r="101" spans="4:4" ht="13" x14ac:dyDescent="0.3">
      <c r="D101" s="14"/>
    </row>
    <row r="102" spans="4:4" ht="13" x14ac:dyDescent="0.3">
      <c r="D102" s="14"/>
    </row>
    <row r="103" spans="4:4" ht="13" x14ac:dyDescent="0.3">
      <c r="D103" s="14"/>
    </row>
    <row r="104" spans="4:4" ht="13" x14ac:dyDescent="0.3">
      <c r="D104" s="14"/>
    </row>
    <row r="105" spans="4:4" ht="13" x14ac:dyDescent="0.3">
      <c r="D105" s="14"/>
    </row>
    <row r="106" spans="4:4" ht="13" x14ac:dyDescent="0.3">
      <c r="D106" s="14"/>
    </row>
    <row r="107" spans="4:4" ht="13" x14ac:dyDescent="0.3">
      <c r="D107" s="14"/>
    </row>
    <row r="108" spans="4:4" ht="13" x14ac:dyDescent="0.3">
      <c r="D108" s="14"/>
    </row>
    <row r="109" spans="4:4" ht="13" x14ac:dyDescent="0.3">
      <c r="D109" s="14"/>
    </row>
    <row r="110" spans="4:4" ht="13" x14ac:dyDescent="0.3">
      <c r="D110" s="14"/>
    </row>
    <row r="111" spans="4:4" ht="13" x14ac:dyDescent="0.3">
      <c r="D111" s="14"/>
    </row>
    <row r="112" spans="4:4" ht="13" x14ac:dyDescent="0.3">
      <c r="D112" s="14"/>
    </row>
    <row r="113" spans="4:4" ht="13" x14ac:dyDescent="0.3">
      <c r="D113" s="14"/>
    </row>
    <row r="114" spans="4:4" ht="13" x14ac:dyDescent="0.3">
      <c r="D114" s="14"/>
    </row>
    <row r="115" spans="4:4" ht="13" x14ac:dyDescent="0.3">
      <c r="D115" s="14"/>
    </row>
    <row r="116" spans="4:4" ht="13" x14ac:dyDescent="0.3">
      <c r="D116" s="14"/>
    </row>
    <row r="117" spans="4:4" ht="13" x14ac:dyDescent="0.3">
      <c r="D117" s="14"/>
    </row>
    <row r="118" spans="4:4" ht="13" x14ac:dyDescent="0.3">
      <c r="D118" s="14"/>
    </row>
    <row r="119" spans="4:4" ht="13" x14ac:dyDescent="0.3">
      <c r="D119" s="14"/>
    </row>
    <row r="120" spans="4:4" ht="13" x14ac:dyDescent="0.3">
      <c r="D120" s="14"/>
    </row>
    <row r="121" spans="4:4" ht="13" x14ac:dyDescent="0.3">
      <c r="D121" s="14"/>
    </row>
    <row r="122" spans="4:4" ht="13" x14ac:dyDescent="0.3">
      <c r="D122" s="14"/>
    </row>
    <row r="123" spans="4:4" ht="13" x14ac:dyDescent="0.3">
      <c r="D123" s="14"/>
    </row>
    <row r="124" spans="4:4" ht="13" x14ac:dyDescent="0.3">
      <c r="D124" s="14"/>
    </row>
    <row r="125" spans="4:4" ht="13" x14ac:dyDescent="0.3">
      <c r="D125" s="14"/>
    </row>
    <row r="126" spans="4:4" ht="13" x14ac:dyDescent="0.3">
      <c r="D126" s="14"/>
    </row>
    <row r="127" spans="4:4" ht="13" x14ac:dyDescent="0.3">
      <c r="D127" s="14"/>
    </row>
    <row r="128" spans="4:4" ht="13" x14ac:dyDescent="0.3">
      <c r="D128" s="14"/>
    </row>
    <row r="129" spans="4:4" ht="13" x14ac:dyDescent="0.3">
      <c r="D129" s="14"/>
    </row>
    <row r="130" spans="4:4" ht="13" x14ac:dyDescent="0.3">
      <c r="D130" s="14"/>
    </row>
    <row r="131" spans="4:4" ht="13" x14ac:dyDescent="0.3">
      <c r="D131" s="14"/>
    </row>
    <row r="132" spans="4:4" ht="13" x14ac:dyDescent="0.3">
      <c r="D132" s="14"/>
    </row>
    <row r="133" spans="4:4" ht="13" x14ac:dyDescent="0.3">
      <c r="D133" s="14"/>
    </row>
    <row r="134" spans="4:4" ht="13" x14ac:dyDescent="0.3">
      <c r="D134" s="14"/>
    </row>
    <row r="135" spans="4:4" ht="13" x14ac:dyDescent="0.3">
      <c r="D135" s="14"/>
    </row>
    <row r="136" spans="4:4" ht="13" x14ac:dyDescent="0.3">
      <c r="D136" s="14"/>
    </row>
    <row r="137" spans="4:4" ht="13" x14ac:dyDescent="0.3">
      <c r="D137" s="14"/>
    </row>
    <row r="138" spans="4:4" ht="13" x14ac:dyDescent="0.3">
      <c r="D138" s="14"/>
    </row>
    <row r="139" spans="4:4" ht="13" x14ac:dyDescent="0.3">
      <c r="D139" s="14"/>
    </row>
    <row r="140" spans="4:4" ht="13" x14ac:dyDescent="0.3">
      <c r="D140" s="14"/>
    </row>
    <row r="141" spans="4:4" ht="13" x14ac:dyDescent="0.3">
      <c r="D141" s="14"/>
    </row>
    <row r="142" spans="4:4" ht="13" x14ac:dyDescent="0.3">
      <c r="D142" s="14"/>
    </row>
    <row r="143" spans="4:4" ht="13" x14ac:dyDescent="0.3">
      <c r="D143" s="14"/>
    </row>
    <row r="144" spans="4:4" ht="13" x14ac:dyDescent="0.3">
      <c r="D144" s="14"/>
    </row>
    <row r="145" spans="4:4" ht="13" x14ac:dyDescent="0.3">
      <c r="D145" s="14"/>
    </row>
    <row r="146" spans="4:4" ht="13" x14ac:dyDescent="0.3">
      <c r="D146" s="14"/>
    </row>
    <row r="147" spans="4:4" ht="13" x14ac:dyDescent="0.3">
      <c r="D147" s="14"/>
    </row>
    <row r="148" spans="4:4" ht="13" x14ac:dyDescent="0.3">
      <c r="D148" s="14"/>
    </row>
    <row r="149" spans="4:4" ht="13" x14ac:dyDescent="0.3">
      <c r="D149" s="14"/>
    </row>
    <row r="150" spans="4:4" ht="13" x14ac:dyDescent="0.3">
      <c r="D150" s="14"/>
    </row>
    <row r="151" spans="4:4" ht="13" x14ac:dyDescent="0.3">
      <c r="D151" s="14"/>
    </row>
    <row r="152" spans="4:4" ht="13" x14ac:dyDescent="0.3">
      <c r="D152" s="14"/>
    </row>
    <row r="153" spans="4:4" ht="13" x14ac:dyDescent="0.3">
      <c r="D153" s="14"/>
    </row>
    <row r="154" spans="4:4" ht="13" x14ac:dyDescent="0.3">
      <c r="D154" s="14"/>
    </row>
    <row r="155" spans="4:4" ht="13" x14ac:dyDescent="0.3">
      <c r="D155" s="14"/>
    </row>
    <row r="156" spans="4:4" ht="13" x14ac:dyDescent="0.3">
      <c r="D156" s="14"/>
    </row>
    <row r="157" spans="4:4" ht="13" x14ac:dyDescent="0.3">
      <c r="D157" s="14"/>
    </row>
    <row r="158" spans="4:4" ht="13" x14ac:dyDescent="0.3">
      <c r="D158" s="14"/>
    </row>
    <row r="159" spans="4:4" ht="13" x14ac:dyDescent="0.3">
      <c r="D159" s="14"/>
    </row>
    <row r="160" spans="4:4" ht="13" x14ac:dyDescent="0.3">
      <c r="D160" s="14"/>
    </row>
    <row r="161" spans="4:4" ht="13" x14ac:dyDescent="0.3">
      <c r="D161" s="14"/>
    </row>
    <row r="162" spans="4:4" ht="13" x14ac:dyDescent="0.3">
      <c r="D162" s="14"/>
    </row>
    <row r="163" spans="4:4" ht="13" x14ac:dyDescent="0.3">
      <c r="D163" s="14"/>
    </row>
    <row r="164" spans="4:4" ht="13" x14ac:dyDescent="0.3">
      <c r="D164" s="14"/>
    </row>
    <row r="165" spans="4:4" ht="13" x14ac:dyDescent="0.3">
      <c r="D165" s="14"/>
    </row>
    <row r="166" spans="4:4" ht="13" x14ac:dyDescent="0.3">
      <c r="D166" s="14"/>
    </row>
    <row r="167" spans="4:4" ht="13" x14ac:dyDescent="0.3">
      <c r="D167" s="14"/>
    </row>
    <row r="168" spans="4:4" ht="13" x14ac:dyDescent="0.3">
      <c r="D168" s="14"/>
    </row>
    <row r="169" spans="4:4" ht="13" x14ac:dyDescent="0.3">
      <c r="D169" s="14"/>
    </row>
    <row r="170" spans="4:4" ht="13" x14ac:dyDescent="0.3">
      <c r="D170" s="14"/>
    </row>
    <row r="171" spans="4:4" ht="13" x14ac:dyDescent="0.3">
      <c r="D171" s="14"/>
    </row>
    <row r="172" spans="4:4" ht="13" x14ac:dyDescent="0.3">
      <c r="D172" s="14"/>
    </row>
    <row r="173" spans="4:4" ht="13" x14ac:dyDescent="0.3">
      <c r="D173" s="14"/>
    </row>
    <row r="174" spans="4:4" ht="13" x14ac:dyDescent="0.3">
      <c r="D174" s="14"/>
    </row>
    <row r="175" spans="4:4" ht="13" x14ac:dyDescent="0.3">
      <c r="D175" s="14"/>
    </row>
    <row r="176" spans="4:4" ht="13" x14ac:dyDescent="0.3">
      <c r="D176" s="14"/>
    </row>
    <row r="177" spans="4:4" ht="13" x14ac:dyDescent="0.3">
      <c r="D177" s="14"/>
    </row>
    <row r="178" spans="4:4" ht="13" x14ac:dyDescent="0.3">
      <c r="D178" s="14"/>
    </row>
    <row r="179" spans="4:4" ht="13" x14ac:dyDescent="0.3">
      <c r="D179" s="14"/>
    </row>
    <row r="180" spans="4:4" ht="13" x14ac:dyDescent="0.3">
      <c r="D180" s="14"/>
    </row>
    <row r="181" spans="4:4" ht="13" x14ac:dyDescent="0.3">
      <c r="D181" s="14"/>
    </row>
    <row r="182" spans="4:4" ht="13" x14ac:dyDescent="0.3">
      <c r="D182" s="14"/>
    </row>
    <row r="183" spans="4:4" ht="13" x14ac:dyDescent="0.3">
      <c r="D183" s="14"/>
    </row>
    <row r="184" spans="4:4" ht="13" x14ac:dyDescent="0.3">
      <c r="D184" s="14"/>
    </row>
    <row r="185" spans="4:4" ht="13" x14ac:dyDescent="0.3">
      <c r="D185" s="14"/>
    </row>
    <row r="186" spans="4:4" ht="13" x14ac:dyDescent="0.3">
      <c r="D186" s="14"/>
    </row>
    <row r="187" spans="4:4" ht="13" x14ac:dyDescent="0.3">
      <c r="D187" s="14"/>
    </row>
    <row r="188" spans="4:4" ht="13" x14ac:dyDescent="0.3">
      <c r="D188" s="14"/>
    </row>
    <row r="189" spans="4:4" ht="13" x14ac:dyDescent="0.3">
      <c r="D189" s="14"/>
    </row>
    <row r="190" spans="4:4" ht="13" x14ac:dyDescent="0.3">
      <c r="D190" s="14"/>
    </row>
    <row r="191" spans="4:4" ht="13" x14ac:dyDescent="0.3">
      <c r="D191" s="14"/>
    </row>
    <row r="192" spans="4:4" ht="13" x14ac:dyDescent="0.3">
      <c r="D192" s="14"/>
    </row>
    <row r="193" spans="4:4" ht="13" x14ac:dyDescent="0.3">
      <c r="D193" s="14"/>
    </row>
    <row r="194" spans="4:4" ht="13" x14ac:dyDescent="0.3">
      <c r="D194" s="14"/>
    </row>
    <row r="195" spans="4:4" ht="13" x14ac:dyDescent="0.3">
      <c r="D195" s="14"/>
    </row>
    <row r="196" spans="4:4" ht="13" x14ac:dyDescent="0.3">
      <c r="D196" s="14"/>
    </row>
    <row r="197" spans="4:4" ht="13" x14ac:dyDescent="0.3">
      <c r="D197" s="14"/>
    </row>
    <row r="198" spans="4:4" ht="13" x14ac:dyDescent="0.3">
      <c r="D198" s="14"/>
    </row>
    <row r="199" spans="4:4" ht="13" x14ac:dyDescent="0.3">
      <c r="D199" s="14"/>
    </row>
    <row r="200" spans="4:4" ht="13" x14ac:dyDescent="0.3">
      <c r="D200" s="14"/>
    </row>
    <row r="201" spans="4:4" ht="13" x14ac:dyDescent="0.3">
      <c r="D201" s="14"/>
    </row>
    <row r="202" spans="4:4" ht="13" x14ac:dyDescent="0.3">
      <c r="D202" s="14"/>
    </row>
    <row r="203" spans="4:4" ht="13" x14ac:dyDescent="0.3">
      <c r="D203" s="14"/>
    </row>
    <row r="204" spans="4:4" ht="13" x14ac:dyDescent="0.3">
      <c r="D204" s="14"/>
    </row>
    <row r="205" spans="4:4" ht="13" x14ac:dyDescent="0.3">
      <c r="D205" s="14"/>
    </row>
    <row r="206" spans="4:4" ht="13" x14ac:dyDescent="0.3">
      <c r="D206" s="14"/>
    </row>
    <row r="207" spans="4:4" ht="13" x14ac:dyDescent="0.3">
      <c r="D207" s="14"/>
    </row>
    <row r="208" spans="4:4" ht="13" x14ac:dyDescent="0.3">
      <c r="D208" s="14"/>
    </row>
    <row r="209" spans="4:4" ht="13" x14ac:dyDescent="0.3">
      <c r="D209" s="14"/>
    </row>
    <row r="210" spans="4:4" ht="13" x14ac:dyDescent="0.3">
      <c r="D210" s="14"/>
    </row>
    <row r="211" spans="4:4" ht="13" x14ac:dyDescent="0.3">
      <c r="D211" s="14"/>
    </row>
    <row r="212" spans="4:4" ht="13" x14ac:dyDescent="0.3">
      <c r="D212" s="14"/>
    </row>
    <row r="213" spans="4:4" ht="13" x14ac:dyDescent="0.3">
      <c r="D213" s="14"/>
    </row>
    <row r="214" spans="4:4" ht="13" x14ac:dyDescent="0.3">
      <c r="D214" s="14"/>
    </row>
    <row r="215" spans="4:4" ht="13" x14ac:dyDescent="0.3">
      <c r="D215" s="14"/>
    </row>
    <row r="216" spans="4:4" ht="13" x14ac:dyDescent="0.3">
      <c r="D216" s="14"/>
    </row>
    <row r="217" spans="4:4" ht="13" x14ac:dyDescent="0.3">
      <c r="D217" s="14"/>
    </row>
    <row r="218" spans="4:4" ht="13" x14ac:dyDescent="0.3">
      <c r="D218" s="14"/>
    </row>
    <row r="219" spans="4:4" ht="13" x14ac:dyDescent="0.3">
      <c r="D219" s="14"/>
    </row>
    <row r="220" spans="4:4" ht="13" x14ac:dyDescent="0.3">
      <c r="D220" s="14"/>
    </row>
    <row r="221" spans="4:4" ht="13" x14ac:dyDescent="0.3">
      <c r="D221" s="14"/>
    </row>
    <row r="222" spans="4:4" ht="13" x14ac:dyDescent="0.3">
      <c r="D222" s="14"/>
    </row>
    <row r="223" spans="4:4" ht="13" x14ac:dyDescent="0.3">
      <c r="D223" s="14"/>
    </row>
    <row r="224" spans="4:4" ht="13" x14ac:dyDescent="0.3">
      <c r="D224" s="14"/>
    </row>
    <row r="225" spans="4:4" ht="13" x14ac:dyDescent="0.3">
      <c r="D225" s="14"/>
    </row>
    <row r="226" spans="4:4" ht="13" x14ac:dyDescent="0.3">
      <c r="D226" s="14"/>
    </row>
    <row r="227" spans="4:4" ht="13" x14ac:dyDescent="0.3">
      <c r="D227" s="14"/>
    </row>
    <row r="228" spans="4:4" ht="13" x14ac:dyDescent="0.3">
      <c r="D228" s="14"/>
    </row>
    <row r="229" spans="4:4" ht="13" x14ac:dyDescent="0.3">
      <c r="D229" s="14"/>
    </row>
    <row r="230" spans="4:4" ht="13" x14ac:dyDescent="0.3">
      <c r="D230" s="14"/>
    </row>
    <row r="231" spans="4:4" ht="13" x14ac:dyDescent="0.3">
      <c r="D231" s="14"/>
    </row>
    <row r="232" spans="4:4" ht="13" x14ac:dyDescent="0.3">
      <c r="D232" s="14"/>
    </row>
    <row r="233" spans="4:4" ht="13" x14ac:dyDescent="0.3">
      <c r="D233" s="14"/>
    </row>
    <row r="234" spans="4:4" ht="13" x14ac:dyDescent="0.3">
      <c r="D234" s="14"/>
    </row>
    <row r="235" spans="4:4" ht="13" x14ac:dyDescent="0.3">
      <c r="D235" s="14"/>
    </row>
    <row r="236" spans="4:4" ht="13" x14ac:dyDescent="0.3">
      <c r="D236" s="14"/>
    </row>
    <row r="237" spans="4:4" ht="13" x14ac:dyDescent="0.3">
      <c r="D237" s="14"/>
    </row>
    <row r="238" spans="4:4" ht="13" x14ac:dyDescent="0.3">
      <c r="D238" s="14"/>
    </row>
    <row r="239" spans="4:4" ht="13" x14ac:dyDescent="0.3">
      <c r="D239" s="14"/>
    </row>
    <row r="240" spans="4:4" ht="13" x14ac:dyDescent="0.3">
      <c r="D240" s="14"/>
    </row>
    <row r="241" spans="4:4" ht="13" x14ac:dyDescent="0.3">
      <c r="D241" s="14"/>
    </row>
    <row r="242" spans="4:4" ht="13" x14ac:dyDescent="0.3">
      <c r="D242" s="14"/>
    </row>
    <row r="243" spans="4:4" ht="13" x14ac:dyDescent="0.3">
      <c r="D243" s="14"/>
    </row>
    <row r="244" spans="4:4" ht="13" x14ac:dyDescent="0.3">
      <c r="D244" s="14"/>
    </row>
    <row r="245" spans="4:4" ht="13" x14ac:dyDescent="0.3">
      <c r="D245" s="14"/>
    </row>
    <row r="246" spans="4:4" ht="13" x14ac:dyDescent="0.3">
      <c r="D246" s="14"/>
    </row>
    <row r="247" spans="4:4" ht="13" x14ac:dyDescent="0.3">
      <c r="D247" s="14"/>
    </row>
    <row r="248" spans="4:4" ht="13" x14ac:dyDescent="0.3">
      <c r="D248" s="14"/>
    </row>
    <row r="249" spans="4:4" ht="13" x14ac:dyDescent="0.3">
      <c r="D249" s="14"/>
    </row>
    <row r="250" spans="4:4" ht="13" x14ac:dyDescent="0.3">
      <c r="D250" s="14"/>
    </row>
    <row r="251" spans="4:4" ht="13" x14ac:dyDescent="0.3">
      <c r="D251" s="14"/>
    </row>
    <row r="252" spans="4:4" ht="13" x14ac:dyDescent="0.3">
      <c r="D252" s="14"/>
    </row>
    <row r="253" spans="4:4" ht="13" x14ac:dyDescent="0.3">
      <c r="D253" s="14"/>
    </row>
    <row r="254" spans="4:4" ht="13" x14ac:dyDescent="0.3">
      <c r="D254" s="14"/>
    </row>
    <row r="255" spans="4:4" ht="13" x14ac:dyDescent="0.3">
      <c r="D255" s="14"/>
    </row>
    <row r="256" spans="4:4" ht="13" x14ac:dyDescent="0.3">
      <c r="D256" s="14"/>
    </row>
    <row r="257" spans="4:4" ht="13" x14ac:dyDescent="0.3">
      <c r="D257" s="14"/>
    </row>
    <row r="258" spans="4:4" ht="13" x14ac:dyDescent="0.3">
      <c r="D258" s="14"/>
    </row>
    <row r="259" spans="4:4" ht="13" x14ac:dyDescent="0.3">
      <c r="D259" s="14"/>
    </row>
    <row r="260" spans="4:4" ht="13" x14ac:dyDescent="0.3">
      <c r="D260" s="14"/>
    </row>
    <row r="261" spans="4:4" ht="13" x14ac:dyDescent="0.3">
      <c r="D261" s="14"/>
    </row>
    <row r="262" spans="4:4" ht="13" x14ac:dyDescent="0.3">
      <c r="D262" s="14"/>
    </row>
    <row r="263" spans="4:4" ht="13" x14ac:dyDescent="0.3">
      <c r="D263" s="14"/>
    </row>
    <row r="264" spans="4:4" ht="13" x14ac:dyDescent="0.3">
      <c r="D264" s="14"/>
    </row>
    <row r="265" spans="4:4" ht="13" x14ac:dyDescent="0.3">
      <c r="D265" s="14"/>
    </row>
    <row r="266" spans="4:4" ht="13" x14ac:dyDescent="0.3">
      <c r="D266" s="14"/>
    </row>
    <row r="267" spans="4:4" ht="13" x14ac:dyDescent="0.3">
      <c r="D267" s="14"/>
    </row>
    <row r="268" spans="4:4" ht="13" x14ac:dyDescent="0.3">
      <c r="D268" s="14"/>
    </row>
    <row r="269" spans="4:4" ht="13" x14ac:dyDescent="0.3">
      <c r="D269" s="14"/>
    </row>
    <row r="270" spans="4:4" ht="13" x14ac:dyDescent="0.3">
      <c r="D270" s="14"/>
    </row>
    <row r="271" spans="4:4" ht="13" x14ac:dyDescent="0.3">
      <c r="D271" s="14"/>
    </row>
    <row r="272" spans="4:4" ht="13" x14ac:dyDescent="0.3">
      <c r="D272" s="14"/>
    </row>
    <row r="273" spans="4:4" ht="13" x14ac:dyDescent="0.3">
      <c r="D273" s="14"/>
    </row>
    <row r="274" spans="4:4" ht="13" x14ac:dyDescent="0.3">
      <c r="D274" s="14"/>
    </row>
    <row r="275" spans="4:4" ht="13" x14ac:dyDescent="0.3">
      <c r="D275" s="14"/>
    </row>
    <row r="276" spans="4:4" ht="13" x14ac:dyDescent="0.3">
      <c r="D276" s="14"/>
    </row>
    <row r="277" spans="4:4" ht="13" x14ac:dyDescent="0.3">
      <c r="D277" s="14"/>
    </row>
    <row r="278" spans="4:4" ht="13" x14ac:dyDescent="0.3">
      <c r="D278" s="14"/>
    </row>
    <row r="279" spans="4:4" ht="13" x14ac:dyDescent="0.3">
      <c r="D279" s="14"/>
    </row>
    <row r="280" spans="4:4" ht="13" x14ac:dyDescent="0.3">
      <c r="D280" s="14"/>
    </row>
    <row r="281" spans="4:4" ht="13" x14ac:dyDescent="0.3">
      <c r="D281" s="14"/>
    </row>
    <row r="282" spans="4:4" ht="13" x14ac:dyDescent="0.3">
      <c r="D282" s="14"/>
    </row>
    <row r="283" spans="4:4" ht="13" x14ac:dyDescent="0.3">
      <c r="D283" s="14"/>
    </row>
    <row r="284" spans="4:4" ht="13" x14ac:dyDescent="0.3">
      <c r="D284" s="14"/>
    </row>
    <row r="285" spans="4:4" ht="13" x14ac:dyDescent="0.3">
      <c r="D285" s="14"/>
    </row>
    <row r="286" spans="4:4" ht="13" x14ac:dyDescent="0.3">
      <c r="D286" s="14"/>
    </row>
    <row r="287" spans="4:4" ht="13" x14ac:dyDescent="0.3">
      <c r="D287" s="14"/>
    </row>
    <row r="288" spans="4:4" ht="13" x14ac:dyDescent="0.3">
      <c r="D288" s="14"/>
    </row>
    <row r="289" spans="4:4" ht="13" x14ac:dyDescent="0.3">
      <c r="D289" s="14"/>
    </row>
    <row r="290" spans="4:4" ht="13" x14ac:dyDescent="0.3">
      <c r="D290" s="14"/>
    </row>
    <row r="291" spans="4:4" ht="13" x14ac:dyDescent="0.3">
      <c r="D291" s="14"/>
    </row>
    <row r="292" spans="4:4" ht="13" x14ac:dyDescent="0.3">
      <c r="D292" s="14"/>
    </row>
    <row r="293" spans="4:4" ht="13" x14ac:dyDescent="0.3">
      <c r="D293" s="14"/>
    </row>
    <row r="294" spans="4:4" ht="13" x14ac:dyDescent="0.3">
      <c r="D294" s="14"/>
    </row>
    <row r="295" spans="4:4" ht="13" x14ac:dyDescent="0.3">
      <c r="D295" s="14"/>
    </row>
    <row r="296" spans="4:4" ht="13" x14ac:dyDescent="0.3">
      <c r="D296" s="14"/>
    </row>
    <row r="297" spans="4:4" ht="13" x14ac:dyDescent="0.3">
      <c r="D297" s="14"/>
    </row>
    <row r="298" spans="4:4" ht="13" x14ac:dyDescent="0.3">
      <c r="D298" s="14"/>
    </row>
    <row r="299" spans="4:4" ht="13" x14ac:dyDescent="0.3">
      <c r="D299" s="14"/>
    </row>
    <row r="300" spans="4:4" ht="13" x14ac:dyDescent="0.3">
      <c r="D300" s="14"/>
    </row>
    <row r="301" spans="4:4" ht="13" x14ac:dyDescent="0.3">
      <c r="D301" s="14"/>
    </row>
    <row r="302" spans="4:4" ht="13" x14ac:dyDescent="0.3">
      <c r="D302" s="14"/>
    </row>
    <row r="303" spans="4:4" ht="13" x14ac:dyDescent="0.3">
      <c r="D303" s="14"/>
    </row>
    <row r="304" spans="4:4" ht="13" x14ac:dyDescent="0.3">
      <c r="D304" s="14"/>
    </row>
    <row r="305" spans="4:4" ht="13" x14ac:dyDescent="0.3">
      <c r="D305" s="14"/>
    </row>
    <row r="306" spans="4:4" ht="13" x14ac:dyDescent="0.3">
      <c r="D306" s="14"/>
    </row>
    <row r="307" spans="4:4" ht="13" x14ac:dyDescent="0.3">
      <c r="D307" s="14"/>
    </row>
    <row r="308" spans="4:4" ht="13" x14ac:dyDescent="0.3">
      <c r="D308" s="14"/>
    </row>
    <row r="309" spans="4:4" ht="13" x14ac:dyDescent="0.3">
      <c r="D309" s="14"/>
    </row>
    <row r="310" spans="4:4" ht="13" x14ac:dyDescent="0.3">
      <c r="D310" s="14"/>
    </row>
    <row r="311" spans="4:4" ht="13" x14ac:dyDescent="0.3">
      <c r="D311" s="14"/>
    </row>
    <row r="312" spans="4:4" ht="13" x14ac:dyDescent="0.3">
      <c r="D312" s="14"/>
    </row>
    <row r="313" spans="4:4" ht="13" x14ac:dyDescent="0.3">
      <c r="D313" s="14"/>
    </row>
    <row r="314" spans="4:4" ht="13" x14ac:dyDescent="0.3">
      <c r="D314" s="14"/>
    </row>
    <row r="315" spans="4:4" ht="13" x14ac:dyDescent="0.3">
      <c r="D315" s="14"/>
    </row>
    <row r="316" spans="4:4" ht="13" x14ac:dyDescent="0.3">
      <c r="D316" s="14"/>
    </row>
    <row r="317" spans="4:4" ht="13" x14ac:dyDescent="0.3">
      <c r="D317" s="14"/>
    </row>
    <row r="318" spans="4:4" ht="13" x14ac:dyDescent="0.3">
      <c r="D318" s="14"/>
    </row>
    <row r="319" spans="4:4" ht="13" x14ac:dyDescent="0.3">
      <c r="D319" s="14"/>
    </row>
    <row r="320" spans="4:4" ht="13" x14ac:dyDescent="0.3">
      <c r="D320" s="14"/>
    </row>
    <row r="321" spans="4:4" ht="13" x14ac:dyDescent="0.3">
      <c r="D321" s="14"/>
    </row>
    <row r="322" spans="4:4" ht="13" x14ac:dyDescent="0.3">
      <c r="D322" s="14"/>
    </row>
    <row r="323" spans="4:4" ht="13" x14ac:dyDescent="0.3">
      <c r="D323" s="14"/>
    </row>
    <row r="324" spans="4:4" ht="13" x14ac:dyDescent="0.3">
      <c r="D324" s="14"/>
    </row>
    <row r="325" spans="4:4" ht="13" x14ac:dyDescent="0.3">
      <c r="D325" s="14"/>
    </row>
    <row r="326" spans="4:4" ht="13" x14ac:dyDescent="0.3">
      <c r="D326" s="14"/>
    </row>
    <row r="327" spans="4:4" ht="13" x14ac:dyDescent="0.3">
      <c r="D327" s="14"/>
    </row>
    <row r="328" spans="4:4" ht="13" x14ac:dyDescent="0.3">
      <c r="D328" s="14"/>
    </row>
    <row r="329" spans="4:4" ht="13" x14ac:dyDescent="0.3">
      <c r="D329" s="14"/>
    </row>
    <row r="330" spans="4:4" ht="13" x14ac:dyDescent="0.3">
      <c r="D330" s="14"/>
    </row>
    <row r="331" spans="4:4" ht="13" x14ac:dyDescent="0.3">
      <c r="D331" s="14"/>
    </row>
    <row r="332" spans="4:4" ht="13" x14ac:dyDescent="0.3">
      <c r="D332" s="14"/>
    </row>
    <row r="333" spans="4:4" ht="13" x14ac:dyDescent="0.3">
      <c r="D333" s="14"/>
    </row>
    <row r="334" spans="4:4" ht="13" x14ac:dyDescent="0.3">
      <c r="D334" s="14"/>
    </row>
    <row r="335" spans="4:4" ht="13" x14ac:dyDescent="0.3">
      <c r="D335" s="14"/>
    </row>
    <row r="336" spans="4:4" ht="13" x14ac:dyDescent="0.3">
      <c r="D336" s="14"/>
    </row>
    <row r="337" spans="4:4" ht="13" x14ac:dyDescent="0.3">
      <c r="D337" s="14"/>
    </row>
    <row r="338" spans="4:4" ht="13" x14ac:dyDescent="0.3">
      <c r="D338" s="14"/>
    </row>
    <row r="339" spans="4:4" ht="13" x14ac:dyDescent="0.3">
      <c r="D339" s="14"/>
    </row>
    <row r="340" spans="4:4" ht="13" x14ac:dyDescent="0.3">
      <c r="D340" s="14"/>
    </row>
    <row r="341" spans="4:4" ht="13" x14ac:dyDescent="0.3">
      <c r="D341" s="14"/>
    </row>
    <row r="342" spans="4:4" ht="13" x14ac:dyDescent="0.3">
      <c r="D342" s="14"/>
    </row>
    <row r="343" spans="4:4" ht="13" x14ac:dyDescent="0.3">
      <c r="D343" s="14"/>
    </row>
    <row r="344" spans="4:4" ht="13" x14ac:dyDescent="0.3">
      <c r="D344" s="14"/>
    </row>
    <row r="345" spans="4:4" ht="13" x14ac:dyDescent="0.3">
      <c r="D345" s="14"/>
    </row>
    <row r="346" spans="4:4" ht="13" x14ac:dyDescent="0.3">
      <c r="D346" s="14"/>
    </row>
    <row r="347" spans="4:4" ht="13" x14ac:dyDescent="0.3">
      <c r="D347" s="14"/>
    </row>
    <row r="348" spans="4:4" ht="13" x14ac:dyDescent="0.3">
      <c r="D348" s="14"/>
    </row>
    <row r="349" spans="4:4" ht="13" x14ac:dyDescent="0.3">
      <c r="D349" s="14"/>
    </row>
    <row r="350" spans="4:4" ht="13" x14ac:dyDescent="0.3">
      <c r="D350" s="14"/>
    </row>
    <row r="351" spans="4:4" ht="13" x14ac:dyDescent="0.3">
      <c r="D351" s="14"/>
    </row>
    <row r="352" spans="4:4" ht="13" x14ac:dyDescent="0.3">
      <c r="D352" s="14"/>
    </row>
    <row r="353" spans="4:4" ht="13" x14ac:dyDescent="0.3">
      <c r="D353" s="14"/>
    </row>
    <row r="354" spans="4:4" ht="13" x14ac:dyDescent="0.3">
      <c r="D354" s="14"/>
    </row>
    <row r="355" spans="4:4" ht="13" x14ac:dyDescent="0.3">
      <c r="D355" s="14"/>
    </row>
    <row r="356" spans="4:4" ht="13" x14ac:dyDescent="0.3">
      <c r="D356" s="14"/>
    </row>
    <row r="357" spans="4:4" ht="13" x14ac:dyDescent="0.3">
      <c r="D357" s="14"/>
    </row>
    <row r="358" spans="4:4" ht="13" x14ac:dyDescent="0.3">
      <c r="D358" s="14"/>
    </row>
    <row r="359" spans="4:4" ht="13" x14ac:dyDescent="0.3">
      <c r="D359" s="14"/>
    </row>
    <row r="360" spans="4:4" ht="13" x14ac:dyDescent="0.3">
      <c r="D360" s="14"/>
    </row>
    <row r="361" spans="4:4" ht="13" x14ac:dyDescent="0.3">
      <c r="D361" s="14"/>
    </row>
    <row r="362" spans="4:4" ht="13" x14ac:dyDescent="0.3">
      <c r="D362" s="14"/>
    </row>
    <row r="363" spans="4:4" ht="13" x14ac:dyDescent="0.3">
      <c r="D363" s="14"/>
    </row>
    <row r="364" spans="4:4" ht="13" x14ac:dyDescent="0.3">
      <c r="D364" s="14"/>
    </row>
    <row r="365" spans="4:4" ht="13" x14ac:dyDescent="0.3">
      <c r="D365" s="14"/>
    </row>
    <row r="366" spans="4:4" ht="13" x14ac:dyDescent="0.3">
      <c r="D366" s="14"/>
    </row>
    <row r="367" spans="4:4" ht="13" x14ac:dyDescent="0.3">
      <c r="D367" s="14"/>
    </row>
    <row r="368" spans="4:4" ht="13" x14ac:dyDescent="0.3">
      <c r="D368" s="14"/>
    </row>
    <row r="369" spans="4:4" ht="13" x14ac:dyDescent="0.3">
      <c r="D369" s="14"/>
    </row>
    <row r="370" spans="4:4" ht="13" x14ac:dyDescent="0.3">
      <c r="D370" s="14"/>
    </row>
    <row r="371" spans="4:4" ht="13" x14ac:dyDescent="0.3">
      <c r="D371" s="14"/>
    </row>
    <row r="372" spans="4:4" ht="13" x14ac:dyDescent="0.3">
      <c r="D372" s="14"/>
    </row>
    <row r="373" spans="4:4" ht="13" x14ac:dyDescent="0.3">
      <c r="D373" s="14"/>
    </row>
    <row r="374" spans="4:4" ht="13" x14ac:dyDescent="0.3">
      <c r="D374" s="14"/>
    </row>
    <row r="375" spans="4:4" ht="13" x14ac:dyDescent="0.3">
      <c r="D375" s="14"/>
    </row>
    <row r="376" spans="4:4" ht="13" x14ac:dyDescent="0.3">
      <c r="D376" s="14"/>
    </row>
    <row r="377" spans="4:4" ht="13" x14ac:dyDescent="0.3">
      <c r="D377" s="14"/>
    </row>
    <row r="378" spans="4:4" ht="13" x14ac:dyDescent="0.3">
      <c r="D378" s="14"/>
    </row>
    <row r="379" spans="4:4" ht="13" x14ac:dyDescent="0.3">
      <c r="D379" s="14"/>
    </row>
    <row r="380" spans="4:4" ht="13" x14ac:dyDescent="0.3">
      <c r="D380" s="14"/>
    </row>
    <row r="381" spans="4:4" ht="13" x14ac:dyDescent="0.3">
      <c r="D381" s="14"/>
    </row>
    <row r="382" spans="4:4" ht="13" x14ac:dyDescent="0.3">
      <c r="D382" s="14"/>
    </row>
    <row r="383" spans="4:4" ht="13" x14ac:dyDescent="0.3">
      <c r="D383" s="14"/>
    </row>
    <row r="384" spans="4:4" ht="13" x14ac:dyDescent="0.3">
      <c r="D384" s="14"/>
    </row>
    <row r="385" spans="4:4" ht="13" x14ac:dyDescent="0.3">
      <c r="D385" s="14"/>
    </row>
    <row r="386" spans="4:4" ht="13" x14ac:dyDescent="0.3">
      <c r="D386" s="14"/>
    </row>
    <row r="387" spans="4:4" ht="13" x14ac:dyDescent="0.3">
      <c r="D387" s="14"/>
    </row>
    <row r="388" spans="4:4" ht="13" x14ac:dyDescent="0.3">
      <c r="D388" s="14"/>
    </row>
    <row r="389" spans="4:4" ht="13" x14ac:dyDescent="0.3">
      <c r="D389" s="14"/>
    </row>
    <row r="390" spans="4:4" ht="13" x14ac:dyDescent="0.3">
      <c r="D390" s="14"/>
    </row>
    <row r="391" spans="4:4" ht="13" x14ac:dyDescent="0.3">
      <c r="D391" s="14"/>
    </row>
    <row r="392" spans="4:4" ht="13" x14ac:dyDescent="0.3">
      <c r="D392" s="14"/>
    </row>
    <row r="393" spans="4:4" ht="13" x14ac:dyDescent="0.3">
      <c r="D393" s="14"/>
    </row>
    <row r="394" spans="4:4" ht="13" x14ac:dyDescent="0.3">
      <c r="D394" s="14"/>
    </row>
    <row r="395" spans="4:4" ht="13" x14ac:dyDescent="0.3">
      <c r="D395" s="14"/>
    </row>
    <row r="396" spans="4:4" ht="13" x14ac:dyDescent="0.3">
      <c r="D396" s="14"/>
    </row>
    <row r="397" spans="4:4" ht="13" x14ac:dyDescent="0.3">
      <c r="D397" s="14"/>
    </row>
    <row r="398" spans="4:4" ht="13" x14ac:dyDescent="0.3">
      <c r="D398" s="14"/>
    </row>
    <row r="399" spans="4:4" ht="13" x14ac:dyDescent="0.3">
      <c r="D399" s="14"/>
    </row>
    <row r="400" spans="4:4" ht="13" x14ac:dyDescent="0.3">
      <c r="D400" s="14"/>
    </row>
    <row r="401" spans="4:4" ht="13" x14ac:dyDescent="0.3">
      <c r="D401" s="14"/>
    </row>
    <row r="402" spans="4:4" ht="13" x14ac:dyDescent="0.3">
      <c r="D402" s="14"/>
    </row>
    <row r="403" spans="4:4" ht="13" x14ac:dyDescent="0.3">
      <c r="D403" s="14"/>
    </row>
    <row r="404" spans="4:4" ht="13" x14ac:dyDescent="0.3">
      <c r="D404" s="14"/>
    </row>
    <row r="405" spans="4:4" ht="13" x14ac:dyDescent="0.3">
      <c r="D405" s="14"/>
    </row>
    <row r="406" spans="4:4" ht="13" x14ac:dyDescent="0.3">
      <c r="D406" s="14"/>
    </row>
    <row r="407" spans="4:4" ht="13" x14ac:dyDescent="0.3">
      <c r="D407" s="14"/>
    </row>
    <row r="408" spans="4:4" ht="13" x14ac:dyDescent="0.3">
      <c r="D408" s="14"/>
    </row>
    <row r="409" spans="4:4" ht="13" x14ac:dyDescent="0.3">
      <c r="D409" s="14"/>
    </row>
    <row r="410" spans="4:4" ht="13" x14ac:dyDescent="0.3">
      <c r="D410" s="14"/>
    </row>
    <row r="411" spans="4:4" ht="13" x14ac:dyDescent="0.3">
      <c r="D411" s="14"/>
    </row>
    <row r="412" spans="4:4" ht="13" x14ac:dyDescent="0.3">
      <c r="D412" s="14"/>
    </row>
    <row r="413" spans="4:4" ht="13" x14ac:dyDescent="0.3">
      <c r="D413" s="14"/>
    </row>
    <row r="414" spans="4:4" ht="13" x14ac:dyDescent="0.3">
      <c r="D414" s="14"/>
    </row>
    <row r="415" spans="4:4" ht="13" x14ac:dyDescent="0.3">
      <c r="D415" s="14"/>
    </row>
    <row r="416" spans="4:4" ht="13" x14ac:dyDescent="0.3">
      <c r="D416" s="14"/>
    </row>
    <row r="417" spans="4:4" ht="13" x14ac:dyDescent="0.3">
      <c r="D417" s="14"/>
    </row>
    <row r="418" spans="4:4" ht="13" x14ac:dyDescent="0.3">
      <c r="D418" s="14"/>
    </row>
    <row r="419" spans="4:4" ht="13" x14ac:dyDescent="0.3">
      <c r="D419" s="14"/>
    </row>
    <row r="420" spans="4:4" ht="13" x14ac:dyDescent="0.3">
      <c r="D420" s="14"/>
    </row>
    <row r="421" spans="4:4" ht="13" x14ac:dyDescent="0.3">
      <c r="D421" s="14"/>
    </row>
    <row r="422" spans="4:4" ht="13" x14ac:dyDescent="0.3">
      <c r="D422" s="14"/>
    </row>
    <row r="423" spans="4:4" ht="13" x14ac:dyDescent="0.3">
      <c r="D423" s="14"/>
    </row>
    <row r="424" spans="4:4" ht="13" x14ac:dyDescent="0.3">
      <c r="D424" s="14"/>
    </row>
    <row r="425" spans="4:4" ht="13" x14ac:dyDescent="0.3">
      <c r="D425" s="14"/>
    </row>
    <row r="426" spans="4:4" ht="13" x14ac:dyDescent="0.3">
      <c r="D426" s="14"/>
    </row>
    <row r="427" spans="4:4" ht="13" x14ac:dyDescent="0.3">
      <c r="D427" s="14"/>
    </row>
    <row r="428" spans="4:4" ht="13" x14ac:dyDescent="0.3">
      <c r="D428" s="14"/>
    </row>
    <row r="429" spans="4:4" ht="13" x14ac:dyDescent="0.3">
      <c r="D429" s="14"/>
    </row>
    <row r="430" spans="4:4" ht="13" x14ac:dyDescent="0.3">
      <c r="D430" s="14"/>
    </row>
    <row r="431" spans="4:4" ht="13" x14ac:dyDescent="0.3">
      <c r="D431" s="14"/>
    </row>
    <row r="432" spans="4:4" ht="13" x14ac:dyDescent="0.3">
      <c r="D432" s="14"/>
    </row>
    <row r="433" spans="4:4" ht="13" x14ac:dyDescent="0.3">
      <c r="D433" s="14"/>
    </row>
    <row r="434" spans="4:4" ht="13" x14ac:dyDescent="0.3">
      <c r="D434" s="14"/>
    </row>
    <row r="435" spans="4:4" ht="13" x14ac:dyDescent="0.3">
      <c r="D435" s="14"/>
    </row>
    <row r="436" spans="4:4" ht="13" x14ac:dyDescent="0.3">
      <c r="D436" s="14"/>
    </row>
    <row r="437" spans="4:4" ht="13" x14ac:dyDescent="0.3">
      <c r="D437" s="14"/>
    </row>
    <row r="438" spans="4:4" ht="13" x14ac:dyDescent="0.3">
      <c r="D438" s="14"/>
    </row>
    <row r="439" spans="4:4" ht="13" x14ac:dyDescent="0.3">
      <c r="D439" s="14"/>
    </row>
    <row r="440" spans="4:4" ht="13" x14ac:dyDescent="0.3">
      <c r="D440" s="14"/>
    </row>
    <row r="441" spans="4:4" ht="13" x14ac:dyDescent="0.3">
      <c r="D441" s="14"/>
    </row>
    <row r="442" spans="4:4" ht="13" x14ac:dyDescent="0.3">
      <c r="D442" s="14"/>
    </row>
    <row r="443" spans="4:4" ht="13" x14ac:dyDescent="0.3">
      <c r="D443" s="14"/>
    </row>
    <row r="444" spans="4:4" ht="13" x14ac:dyDescent="0.3">
      <c r="D444" s="14"/>
    </row>
    <row r="445" spans="4:4" ht="13" x14ac:dyDescent="0.3">
      <c r="D445" s="14"/>
    </row>
    <row r="446" spans="4:4" ht="13" x14ac:dyDescent="0.3">
      <c r="D446" s="14"/>
    </row>
    <row r="447" spans="4:4" ht="13" x14ac:dyDescent="0.3">
      <c r="D447" s="14"/>
    </row>
    <row r="448" spans="4:4" ht="13" x14ac:dyDescent="0.3">
      <c r="D448" s="14"/>
    </row>
    <row r="449" spans="4:4" ht="13" x14ac:dyDescent="0.3">
      <c r="D449" s="14"/>
    </row>
    <row r="450" spans="4:4" ht="13" x14ac:dyDescent="0.3">
      <c r="D450" s="14"/>
    </row>
    <row r="451" spans="4:4" ht="13" x14ac:dyDescent="0.3">
      <c r="D451" s="14"/>
    </row>
    <row r="452" spans="4:4" ht="13" x14ac:dyDescent="0.3">
      <c r="D452" s="14"/>
    </row>
    <row r="453" spans="4:4" ht="13" x14ac:dyDescent="0.3">
      <c r="D453" s="14"/>
    </row>
    <row r="454" spans="4:4" ht="13" x14ac:dyDescent="0.3">
      <c r="D454" s="14"/>
    </row>
    <row r="455" spans="4:4" ht="13" x14ac:dyDescent="0.3">
      <c r="D455" s="14"/>
    </row>
    <row r="456" spans="4:4" ht="13" x14ac:dyDescent="0.3">
      <c r="D456" s="14"/>
    </row>
    <row r="457" spans="4:4" ht="13" x14ac:dyDescent="0.3">
      <c r="D457" s="14"/>
    </row>
    <row r="458" spans="4:4" ht="13" x14ac:dyDescent="0.3">
      <c r="D458" s="14"/>
    </row>
    <row r="459" spans="4:4" ht="13" x14ac:dyDescent="0.3">
      <c r="D459" s="14"/>
    </row>
    <row r="460" spans="4:4" ht="13" x14ac:dyDescent="0.3">
      <c r="D460" s="14"/>
    </row>
    <row r="461" spans="4:4" ht="13" x14ac:dyDescent="0.3">
      <c r="D461" s="14"/>
    </row>
    <row r="462" spans="4:4" ht="13" x14ac:dyDescent="0.3">
      <c r="D462" s="14"/>
    </row>
    <row r="463" spans="4:4" ht="13" x14ac:dyDescent="0.3">
      <c r="D463" s="14"/>
    </row>
    <row r="464" spans="4:4" ht="13" x14ac:dyDescent="0.3">
      <c r="D464" s="14"/>
    </row>
    <row r="465" spans="4:4" ht="13" x14ac:dyDescent="0.3">
      <c r="D465" s="14"/>
    </row>
    <row r="466" spans="4:4" ht="13" x14ac:dyDescent="0.3">
      <c r="D466" s="14"/>
    </row>
    <row r="467" spans="4:4" ht="13" x14ac:dyDescent="0.3">
      <c r="D467" s="14"/>
    </row>
    <row r="468" spans="4:4" ht="13" x14ac:dyDescent="0.3">
      <c r="D468" s="14"/>
    </row>
    <row r="469" spans="4:4" ht="13" x14ac:dyDescent="0.3">
      <c r="D469" s="14"/>
    </row>
    <row r="470" spans="4:4" ht="13" x14ac:dyDescent="0.3">
      <c r="D470" s="14"/>
    </row>
    <row r="471" spans="4:4" ht="13" x14ac:dyDescent="0.3">
      <c r="D471" s="14"/>
    </row>
    <row r="472" spans="4:4" ht="13" x14ac:dyDescent="0.3">
      <c r="D472" s="14"/>
    </row>
    <row r="473" spans="4:4" ht="13" x14ac:dyDescent="0.3">
      <c r="D473" s="14"/>
    </row>
    <row r="474" spans="4:4" ht="13" x14ac:dyDescent="0.3">
      <c r="D474" s="14"/>
    </row>
    <row r="475" spans="4:4" ht="13" x14ac:dyDescent="0.3">
      <c r="D475" s="14"/>
    </row>
    <row r="476" spans="4:4" ht="13" x14ac:dyDescent="0.3">
      <c r="D476" s="14"/>
    </row>
    <row r="477" spans="4:4" ht="13" x14ac:dyDescent="0.3">
      <c r="D477" s="14"/>
    </row>
    <row r="478" spans="4:4" ht="13" x14ac:dyDescent="0.3">
      <c r="D478" s="14"/>
    </row>
    <row r="479" spans="4:4" ht="13" x14ac:dyDescent="0.3">
      <c r="D479" s="14"/>
    </row>
    <row r="480" spans="4:4" ht="13" x14ac:dyDescent="0.3">
      <c r="D480" s="14"/>
    </row>
    <row r="481" spans="4:4" ht="13" x14ac:dyDescent="0.3">
      <c r="D481" s="14"/>
    </row>
    <row r="482" spans="4:4" ht="13" x14ac:dyDescent="0.3">
      <c r="D482" s="14"/>
    </row>
    <row r="483" spans="4:4" ht="13" x14ac:dyDescent="0.3">
      <c r="D483" s="14"/>
    </row>
    <row r="484" spans="4:4" ht="13" x14ac:dyDescent="0.3">
      <c r="D484" s="14"/>
    </row>
    <row r="485" spans="4:4" ht="13" x14ac:dyDescent="0.3">
      <c r="D485" s="14"/>
    </row>
    <row r="486" spans="4:4" ht="13" x14ac:dyDescent="0.3">
      <c r="D486" s="14"/>
    </row>
    <row r="487" spans="4:4" ht="13" x14ac:dyDescent="0.3">
      <c r="D487" s="14"/>
    </row>
    <row r="488" spans="4:4" ht="13" x14ac:dyDescent="0.3">
      <c r="D488" s="14"/>
    </row>
    <row r="489" spans="4:4" ht="13" x14ac:dyDescent="0.3">
      <c r="D489" s="14"/>
    </row>
    <row r="490" spans="4:4" ht="13" x14ac:dyDescent="0.3">
      <c r="D490" s="14"/>
    </row>
    <row r="491" spans="4:4" ht="13" x14ac:dyDescent="0.3">
      <c r="D491" s="14"/>
    </row>
    <row r="492" spans="4:4" ht="13" x14ac:dyDescent="0.3">
      <c r="D492" s="14"/>
    </row>
    <row r="493" spans="4:4" ht="13" x14ac:dyDescent="0.3">
      <c r="D493" s="14"/>
    </row>
    <row r="494" spans="4:4" ht="13" x14ac:dyDescent="0.3">
      <c r="D494" s="14"/>
    </row>
    <row r="495" spans="4:4" ht="13" x14ac:dyDescent="0.3">
      <c r="D495" s="14"/>
    </row>
    <row r="496" spans="4:4" ht="13" x14ac:dyDescent="0.3">
      <c r="D496" s="14"/>
    </row>
    <row r="497" spans="4:4" ht="13" x14ac:dyDescent="0.3">
      <c r="D497" s="14"/>
    </row>
    <row r="498" spans="4:4" ht="13" x14ac:dyDescent="0.3">
      <c r="D498" s="14"/>
    </row>
    <row r="499" spans="4:4" ht="13" x14ac:dyDescent="0.3">
      <c r="D499" s="14"/>
    </row>
    <row r="500" spans="4:4" ht="13" x14ac:dyDescent="0.3">
      <c r="D500" s="14"/>
    </row>
    <row r="501" spans="4:4" ht="13" x14ac:dyDescent="0.3">
      <c r="D501" s="14"/>
    </row>
    <row r="502" spans="4:4" ht="13" x14ac:dyDescent="0.3">
      <c r="D502" s="14"/>
    </row>
    <row r="503" spans="4:4" ht="13" x14ac:dyDescent="0.3">
      <c r="D503" s="14"/>
    </row>
    <row r="504" spans="4:4" ht="13" x14ac:dyDescent="0.3">
      <c r="D504" s="14"/>
    </row>
    <row r="505" spans="4:4" ht="13" x14ac:dyDescent="0.3">
      <c r="D505" s="14"/>
    </row>
    <row r="506" spans="4:4" ht="13" x14ac:dyDescent="0.3">
      <c r="D506" s="14"/>
    </row>
    <row r="507" spans="4:4" ht="13" x14ac:dyDescent="0.3">
      <c r="D507" s="14"/>
    </row>
    <row r="508" spans="4:4" ht="13" x14ac:dyDescent="0.3">
      <c r="D508" s="14"/>
    </row>
    <row r="509" spans="4:4" ht="13" x14ac:dyDescent="0.3">
      <c r="D509" s="14"/>
    </row>
    <row r="510" spans="4:4" ht="13" x14ac:dyDescent="0.3">
      <c r="D510" s="14"/>
    </row>
    <row r="511" spans="4:4" ht="13" x14ac:dyDescent="0.3">
      <c r="D511" s="14"/>
    </row>
    <row r="512" spans="4:4" ht="13" x14ac:dyDescent="0.3">
      <c r="D512" s="14"/>
    </row>
    <row r="513" spans="4:4" ht="13" x14ac:dyDescent="0.3">
      <c r="D513" s="14"/>
    </row>
    <row r="514" spans="4:4" ht="13" x14ac:dyDescent="0.3">
      <c r="D514" s="14"/>
    </row>
    <row r="515" spans="4:4" ht="13" x14ac:dyDescent="0.3">
      <c r="D515" s="14"/>
    </row>
    <row r="516" spans="4:4" ht="13" x14ac:dyDescent="0.3">
      <c r="D516" s="14"/>
    </row>
    <row r="517" spans="4:4" ht="13" x14ac:dyDescent="0.3">
      <c r="D517" s="14"/>
    </row>
    <row r="518" spans="4:4" ht="13" x14ac:dyDescent="0.3">
      <c r="D518" s="14"/>
    </row>
    <row r="519" spans="4:4" ht="13" x14ac:dyDescent="0.3">
      <c r="D519" s="14"/>
    </row>
    <row r="520" spans="4:4" ht="13" x14ac:dyDescent="0.3">
      <c r="D520" s="14"/>
    </row>
    <row r="521" spans="4:4" ht="13" x14ac:dyDescent="0.3">
      <c r="D521" s="14"/>
    </row>
    <row r="522" spans="4:4" ht="13" x14ac:dyDescent="0.3">
      <c r="D522" s="14"/>
    </row>
    <row r="523" spans="4:4" ht="13" x14ac:dyDescent="0.3">
      <c r="D523" s="14"/>
    </row>
    <row r="524" spans="4:4" ht="13" x14ac:dyDescent="0.3">
      <c r="D524" s="14"/>
    </row>
    <row r="525" spans="4:4" ht="13" x14ac:dyDescent="0.3">
      <c r="D525" s="14"/>
    </row>
    <row r="526" spans="4:4" ht="13" x14ac:dyDescent="0.3">
      <c r="D526" s="14"/>
    </row>
    <row r="527" spans="4:4" ht="13" x14ac:dyDescent="0.3">
      <c r="D527" s="14"/>
    </row>
    <row r="528" spans="4:4" ht="13" x14ac:dyDescent="0.3">
      <c r="D528" s="14"/>
    </row>
    <row r="529" spans="4:4" ht="13" x14ac:dyDescent="0.3">
      <c r="D529" s="14"/>
    </row>
    <row r="530" spans="4:4" ht="13" x14ac:dyDescent="0.3">
      <c r="D530" s="14"/>
    </row>
    <row r="531" spans="4:4" ht="13" x14ac:dyDescent="0.3">
      <c r="D531" s="14"/>
    </row>
    <row r="532" spans="4:4" ht="13" x14ac:dyDescent="0.3">
      <c r="D532" s="14"/>
    </row>
    <row r="533" spans="4:4" ht="13" x14ac:dyDescent="0.3">
      <c r="D533" s="14"/>
    </row>
    <row r="534" spans="4:4" ht="13" x14ac:dyDescent="0.3">
      <c r="D534" s="14"/>
    </row>
    <row r="535" spans="4:4" ht="13" x14ac:dyDescent="0.3">
      <c r="D535" s="14"/>
    </row>
    <row r="536" spans="4:4" ht="13" x14ac:dyDescent="0.3">
      <c r="D536" s="14"/>
    </row>
    <row r="537" spans="4:4" ht="13" x14ac:dyDescent="0.3">
      <c r="D537" s="14"/>
    </row>
    <row r="538" spans="4:4" ht="13" x14ac:dyDescent="0.3">
      <c r="D538" s="14"/>
    </row>
    <row r="539" spans="4:4" ht="13" x14ac:dyDescent="0.3">
      <c r="D539" s="14"/>
    </row>
    <row r="540" spans="4:4" ht="13" x14ac:dyDescent="0.3">
      <c r="D540" s="14"/>
    </row>
    <row r="541" spans="4:4" ht="13" x14ac:dyDescent="0.3">
      <c r="D541" s="14"/>
    </row>
    <row r="542" spans="4:4" ht="13" x14ac:dyDescent="0.3">
      <c r="D542" s="14"/>
    </row>
    <row r="543" spans="4:4" ht="13" x14ac:dyDescent="0.3">
      <c r="D543" s="14"/>
    </row>
    <row r="544" spans="4:4" ht="13" x14ac:dyDescent="0.3">
      <c r="D544" s="14"/>
    </row>
    <row r="545" spans="4:4" ht="13" x14ac:dyDescent="0.3">
      <c r="D545" s="14"/>
    </row>
    <row r="546" spans="4:4" ht="13" x14ac:dyDescent="0.3">
      <c r="D546" s="14"/>
    </row>
    <row r="547" spans="4:4" ht="13" x14ac:dyDescent="0.3">
      <c r="D547" s="14"/>
    </row>
    <row r="548" spans="4:4" ht="13" x14ac:dyDescent="0.3">
      <c r="D548" s="14"/>
    </row>
    <row r="549" spans="4:4" ht="13" x14ac:dyDescent="0.3">
      <c r="D549" s="14"/>
    </row>
    <row r="550" spans="4:4" ht="13" x14ac:dyDescent="0.3">
      <c r="D550" s="14"/>
    </row>
    <row r="551" spans="4:4" ht="13" x14ac:dyDescent="0.3">
      <c r="D551" s="14"/>
    </row>
    <row r="552" spans="4:4" ht="13" x14ac:dyDescent="0.3">
      <c r="D552" s="14"/>
    </row>
    <row r="553" spans="4:4" ht="13" x14ac:dyDescent="0.3">
      <c r="D553" s="14"/>
    </row>
    <row r="554" spans="4:4" ht="13" x14ac:dyDescent="0.3">
      <c r="D554" s="14"/>
    </row>
    <row r="555" spans="4:4" ht="13" x14ac:dyDescent="0.3">
      <c r="D555" s="14"/>
    </row>
    <row r="556" spans="4:4" ht="13" x14ac:dyDescent="0.3">
      <c r="D556" s="14"/>
    </row>
    <row r="557" spans="4:4" ht="13" x14ac:dyDescent="0.3">
      <c r="D557" s="14"/>
    </row>
    <row r="558" spans="4:4" ht="13" x14ac:dyDescent="0.3">
      <c r="D558" s="14"/>
    </row>
    <row r="559" spans="4:4" ht="13" x14ac:dyDescent="0.3">
      <c r="D559" s="14"/>
    </row>
    <row r="560" spans="4:4" ht="13" x14ac:dyDescent="0.3">
      <c r="D560" s="14"/>
    </row>
    <row r="561" spans="4:4" ht="13" x14ac:dyDescent="0.3">
      <c r="D561" s="14"/>
    </row>
    <row r="562" spans="4:4" ht="13" x14ac:dyDescent="0.3">
      <c r="D562" s="14"/>
    </row>
    <row r="563" spans="4:4" ht="13" x14ac:dyDescent="0.3">
      <c r="D563" s="14"/>
    </row>
    <row r="564" spans="4:4" ht="13" x14ac:dyDescent="0.3">
      <c r="D564" s="14"/>
    </row>
    <row r="565" spans="4:4" ht="13" x14ac:dyDescent="0.3">
      <c r="D565" s="14"/>
    </row>
    <row r="566" spans="4:4" ht="13" x14ac:dyDescent="0.3">
      <c r="D566" s="14"/>
    </row>
    <row r="567" spans="4:4" ht="13" x14ac:dyDescent="0.3">
      <c r="D567" s="14"/>
    </row>
    <row r="568" spans="4:4" ht="13" x14ac:dyDescent="0.3">
      <c r="D568" s="14"/>
    </row>
    <row r="569" spans="4:4" ht="13" x14ac:dyDescent="0.3">
      <c r="D569" s="14"/>
    </row>
    <row r="570" spans="4:4" ht="13" x14ac:dyDescent="0.3">
      <c r="D570" s="14"/>
    </row>
    <row r="571" spans="4:4" ht="13" x14ac:dyDescent="0.3">
      <c r="D571" s="14"/>
    </row>
    <row r="572" spans="4:4" ht="13" x14ac:dyDescent="0.3">
      <c r="D572" s="14"/>
    </row>
    <row r="573" spans="4:4" ht="13" x14ac:dyDescent="0.3">
      <c r="D573" s="14"/>
    </row>
    <row r="574" spans="4:4" ht="13" x14ac:dyDescent="0.3">
      <c r="D574" s="14"/>
    </row>
    <row r="575" spans="4:4" ht="13" x14ac:dyDescent="0.3">
      <c r="D575" s="14"/>
    </row>
    <row r="576" spans="4:4" ht="13" x14ac:dyDescent="0.3">
      <c r="D576" s="14"/>
    </row>
    <row r="577" spans="4:4" ht="13" x14ac:dyDescent="0.3">
      <c r="D577" s="14"/>
    </row>
    <row r="578" spans="4:4" ht="13" x14ac:dyDescent="0.3">
      <c r="D578" s="14"/>
    </row>
    <row r="579" spans="4:4" ht="13" x14ac:dyDescent="0.3">
      <c r="D579" s="14"/>
    </row>
    <row r="580" spans="4:4" ht="13" x14ac:dyDescent="0.3">
      <c r="D580" s="14"/>
    </row>
    <row r="581" spans="4:4" ht="13" x14ac:dyDescent="0.3">
      <c r="D581" s="14"/>
    </row>
    <row r="582" spans="4:4" ht="13" x14ac:dyDescent="0.3">
      <c r="D582" s="14"/>
    </row>
    <row r="583" spans="4:4" ht="13" x14ac:dyDescent="0.3">
      <c r="D583" s="14"/>
    </row>
    <row r="584" spans="4:4" ht="13" x14ac:dyDescent="0.3">
      <c r="D584" s="14"/>
    </row>
    <row r="585" spans="4:4" ht="13" x14ac:dyDescent="0.3">
      <c r="D585" s="14"/>
    </row>
    <row r="586" spans="4:4" ht="13" x14ac:dyDescent="0.3">
      <c r="D586" s="14"/>
    </row>
    <row r="587" spans="4:4" ht="13" x14ac:dyDescent="0.3">
      <c r="D587" s="14"/>
    </row>
    <row r="588" spans="4:4" ht="13" x14ac:dyDescent="0.3">
      <c r="D588" s="14"/>
    </row>
    <row r="589" spans="4:4" ht="13" x14ac:dyDescent="0.3">
      <c r="D589" s="14"/>
    </row>
    <row r="590" spans="4:4" ht="13" x14ac:dyDescent="0.3">
      <c r="D590" s="14"/>
    </row>
    <row r="591" spans="4:4" ht="13" x14ac:dyDescent="0.3">
      <c r="D591" s="14"/>
    </row>
    <row r="592" spans="4:4" ht="13" x14ac:dyDescent="0.3">
      <c r="D592" s="14"/>
    </row>
    <row r="593" spans="4:4" ht="13" x14ac:dyDescent="0.3">
      <c r="D593" s="14"/>
    </row>
    <row r="594" spans="4:4" ht="13" x14ac:dyDescent="0.3">
      <c r="D594" s="14"/>
    </row>
    <row r="595" spans="4:4" ht="13" x14ac:dyDescent="0.3">
      <c r="D595" s="14"/>
    </row>
    <row r="596" spans="4:4" ht="13" x14ac:dyDescent="0.3">
      <c r="D596" s="14"/>
    </row>
    <row r="597" spans="4:4" ht="13" x14ac:dyDescent="0.3">
      <c r="D597" s="14"/>
    </row>
    <row r="598" spans="4:4" ht="13" x14ac:dyDescent="0.3">
      <c r="D598" s="14"/>
    </row>
    <row r="599" spans="4:4" ht="13" x14ac:dyDescent="0.3">
      <c r="D599" s="14"/>
    </row>
    <row r="600" spans="4:4" ht="13" x14ac:dyDescent="0.3">
      <c r="D600" s="14"/>
    </row>
    <row r="601" spans="4:4" ht="13" x14ac:dyDescent="0.3">
      <c r="D601" s="14"/>
    </row>
    <row r="602" spans="4:4" ht="13" x14ac:dyDescent="0.3">
      <c r="D602" s="14"/>
    </row>
    <row r="603" spans="4:4" ht="13" x14ac:dyDescent="0.3">
      <c r="D603" s="14"/>
    </row>
    <row r="604" spans="4:4" ht="13" x14ac:dyDescent="0.3">
      <c r="D604" s="14"/>
    </row>
    <row r="605" spans="4:4" ht="13" x14ac:dyDescent="0.3">
      <c r="D605" s="14"/>
    </row>
    <row r="606" spans="4:4" ht="13" x14ac:dyDescent="0.3">
      <c r="D606" s="14"/>
    </row>
    <row r="607" spans="4:4" ht="13" x14ac:dyDescent="0.3">
      <c r="D607" s="14"/>
    </row>
    <row r="608" spans="4:4" ht="13" x14ac:dyDescent="0.3">
      <c r="D608" s="14"/>
    </row>
    <row r="609" spans="4:4" ht="13" x14ac:dyDescent="0.3">
      <c r="D609" s="14"/>
    </row>
    <row r="610" spans="4:4" ht="13" x14ac:dyDescent="0.3">
      <c r="D610" s="14"/>
    </row>
    <row r="611" spans="4:4" ht="13" x14ac:dyDescent="0.3">
      <c r="D611" s="14"/>
    </row>
    <row r="612" spans="4:4" ht="13" x14ac:dyDescent="0.3">
      <c r="D612" s="14"/>
    </row>
    <row r="613" spans="4:4" ht="13" x14ac:dyDescent="0.3">
      <c r="D613" s="14"/>
    </row>
    <row r="614" spans="4:4" ht="13" x14ac:dyDescent="0.3">
      <c r="D614" s="14"/>
    </row>
    <row r="615" spans="4:4" ht="13" x14ac:dyDescent="0.3">
      <c r="D615" s="14"/>
    </row>
    <row r="616" spans="4:4" ht="13" x14ac:dyDescent="0.3">
      <c r="D616" s="14"/>
    </row>
    <row r="617" spans="4:4" ht="13" x14ac:dyDescent="0.3">
      <c r="D617" s="14"/>
    </row>
    <row r="618" spans="4:4" ht="13" x14ac:dyDescent="0.3">
      <c r="D618" s="14"/>
    </row>
    <row r="619" spans="4:4" ht="13" x14ac:dyDescent="0.3">
      <c r="D619" s="14"/>
    </row>
    <row r="620" spans="4:4" ht="13" x14ac:dyDescent="0.3">
      <c r="D620" s="14"/>
    </row>
    <row r="621" spans="4:4" ht="13" x14ac:dyDescent="0.3">
      <c r="D621" s="14"/>
    </row>
    <row r="622" spans="4:4" ht="13" x14ac:dyDescent="0.3">
      <c r="D622" s="14"/>
    </row>
    <row r="623" spans="4:4" ht="13" x14ac:dyDescent="0.3">
      <c r="D623" s="14"/>
    </row>
    <row r="624" spans="4:4" ht="13" x14ac:dyDescent="0.3">
      <c r="D624" s="14"/>
    </row>
    <row r="625" spans="4:4" ht="13" x14ac:dyDescent="0.3">
      <c r="D625" s="14"/>
    </row>
    <row r="626" spans="4:4" ht="13" x14ac:dyDescent="0.3">
      <c r="D626" s="14"/>
    </row>
    <row r="627" spans="4:4" ht="13" x14ac:dyDescent="0.3">
      <c r="D627" s="14"/>
    </row>
    <row r="628" spans="4:4" ht="13" x14ac:dyDescent="0.3">
      <c r="D628" s="14"/>
    </row>
    <row r="629" spans="4:4" ht="13" x14ac:dyDescent="0.3">
      <c r="D629" s="14"/>
    </row>
    <row r="630" spans="4:4" ht="13" x14ac:dyDescent="0.3">
      <c r="D630" s="14"/>
    </row>
    <row r="631" spans="4:4" ht="13" x14ac:dyDescent="0.3">
      <c r="D631" s="14"/>
    </row>
    <row r="632" spans="4:4" ht="13" x14ac:dyDescent="0.3">
      <c r="D632" s="14"/>
    </row>
    <row r="633" spans="4:4" ht="13" x14ac:dyDescent="0.3">
      <c r="D633" s="14"/>
    </row>
    <row r="634" spans="4:4" ht="13" x14ac:dyDescent="0.3">
      <c r="D634" s="14"/>
    </row>
    <row r="635" spans="4:4" ht="13" x14ac:dyDescent="0.3">
      <c r="D635" s="14"/>
    </row>
    <row r="636" spans="4:4" ht="13" x14ac:dyDescent="0.3">
      <c r="D636" s="14"/>
    </row>
    <row r="637" spans="4:4" ht="13" x14ac:dyDescent="0.3">
      <c r="D637" s="14"/>
    </row>
    <row r="638" spans="4:4" ht="13" x14ac:dyDescent="0.3">
      <c r="D638" s="14"/>
    </row>
    <row r="639" spans="4:4" ht="13" x14ac:dyDescent="0.3">
      <c r="D639" s="14"/>
    </row>
    <row r="640" spans="4:4" ht="13" x14ac:dyDescent="0.3">
      <c r="D640" s="14"/>
    </row>
    <row r="641" spans="4:4" ht="13" x14ac:dyDescent="0.3">
      <c r="D641" s="14"/>
    </row>
    <row r="642" spans="4:4" ht="13" x14ac:dyDescent="0.3">
      <c r="D642" s="14"/>
    </row>
    <row r="643" spans="4:4" ht="13" x14ac:dyDescent="0.3">
      <c r="D643" s="14"/>
    </row>
    <row r="644" spans="4:4" ht="13" x14ac:dyDescent="0.3">
      <c r="D644" s="14"/>
    </row>
    <row r="645" spans="4:4" ht="13" x14ac:dyDescent="0.3">
      <c r="D645" s="14"/>
    </row>
    <row r="646" spans="4:4" ht="13" x14ac:dyDescent="0.3">
      <c r="D646" s="14"/>
    </row>
    <row r="647" spans="4:4" ht="13" x14ac:dyDescent="0.3">
      <c r="D647" s="14"/>
    </row>
    <row r="648" spans="4:4" ht="13" x14ac:dyDescent="0.3">
      <c r="D648" s="14"/>
    </row>
    <row r="649" spans="4:4" ht="13" x14ac:dyDescent="0.3">
      <c r="D649" s="14"/>
    </row>
    <row r="650" spans="4:4" ht="13" x14ac:dyDescent="0.3">
      <c r="D650" s="14"/>
    </row>
    <row r="651" spans="4:4" ht="13" x14ac:dyDescent="0.3">
      <c r="D651" s="14"/>
    </row>
    <row r="652" spans="4:4" ht="13" x14ac:dyDescent="0.3">
      <c r="D652" s="14"/>
    </row>
    <row r="653" spans="4:4" ht="13" x14ac:dyDescent="0.3">
      <c r="D653" s="14"/>
    </row>
    <row r="654" spans="4:4" ht="13" x14ac:dyDescent="0.3">
      <c r="D654" s="14"/>
    </row>
    <row r="655" spans="4:4" ht="13" x14ac:dyDescent="0.3">
      <c r="D655" s="14"/>
    </row>
    <row r="656" spans="4:4" ht="13" x14ac:dyDescent="0.3">
      <c r="D656" s="14"/>
    </row>
    <row r="657" spans="4:4" ht="13" x14ac:dyDescent="0.3">
      <c r="D657" s="14"/>
    </row>
    <row r="658" spans="4:4" ht="13" x14ac:dyDescent="0.3">
      <c r="D658" s="14"/>
    </row>
    <row r="659" spans="4:4" ht="13" x14ac:dyDescent="0.3">
      <c r="D659" s="14"/>
    </row>
    <row r="660" spans="4:4" ht="13" x14ac:dyDescent="0.3">
      <c r="D660" s="14"/>
    </row>
    <row r="661" spans="4:4" ht="13" x14ac:dyDescent="0.3">
      <c r="D661" s="14"/>
    </row>
    <row r="662" spans="4:4" ht="13" x14ac:dyDescent="0.3">
      <c r="D662" s="14"/>
    </row>
    <row r="663" spans="4:4" ht="13" x14ac:dyDescent="0.3">
      <c r="D663" s="14"/>
    </row>
    <row r="664" spans="4:4" ht="13" x14ac:dyDescent="0.3">
      <c r="D664" s="14"/>
    </row>
    <row r="665" spans="4:4" ht="13" x14ac:dyDescent="0.3">
      <c r="D665" s="14"/>
    </row>
    <row r="666" spans="4:4" ht="13" x14ac:dyDescent="0.3">
      <c r="D666" s="14"/>
    </row>
    <row r="667" spans="4:4" ht="13" x14ac:dyDescent="0.3">
      <c r="D667" s="14"/>
    </row>
    <row r="668" spans="4:4" ht="13" x14ac:dyDescent="0.3">
      <c r="D668" s="14"/>
    </row>
    <row r="669" spans="4:4" ht="13" x14ac:dyDescent="0.3">
      <c r="D669" s="14"/>
    </row>
    <row r="670" spans="4:4" ht="13" x14ac:dyDescent="0.3">
      <c r="D670" s="14"/>
    </row>
    <row r="671" spans="4:4" ht="13" x14ac:dyDescent="0.3">
      <c r="D671" s="14"/>
    </row>
    <row r="672" spans="4:4" ht="13" x14ac:dyDescent="0.3">
      <c r="D672" s="14"/>
    </row>
    <row r="673" spans="4:4" ht="13" x14ac:dyDescent="0.3">
      <c r="D673" s="14"/>
    </row>
    <row r="674" spans="4:4" ht="13" x14ac:dyDescent="0.3">
      <c r="D674" s="14"/>
    </row>
    <row r="675" spans="4:4" ht="13" x14ac:dyDescent="0.3">
      <c r="D675" s="14"/>
    </row>
    <row r="676" spans="4:4" ht="13" x14ac:dyDescent="0.3">
      <c r="D676" s="14"/>
    </row>
    <row r="677" spans="4:4" ht="13" x14ac:dyDescent="0.3">
      <c r="D677" s="14"/>
    </row>
    <row r="678" spans="4:4" ht="13" x14ac:dyDescent="0.3">
      <c r="D678" s="14"/>
    </row>
    <row r="679" spans="4:4" ht="13" x14ac:dyDescent="0.3">
      <c r="D679" s="14"/>
    </row>
    <row r="680" spans="4:4" ht="13" x14ac:dyDescent="0.3">
      <c r="D680" s="14"/>
    </row>
    <row r="681" spans="4:4" ht="13" x14ac:dyDescent="0.3">
      <c r="D681" s="14"/>
    </row>
    <row r="682" spans="4:4" ht="13" x14ac:dyDescent="0.3">
      <c r="D682" s="14"/>
    </row>
    <row r="683" spans="4:4" ht="13" x14ac:dyDescent="0.3">
      <c r="D683" s="14"/>
    </row>
    <row r="684" spans="4:4" ht="13" x14ac:dyDescent="0.3">
      <c r="D684" s="14"/>
    </row>
    <row r="685" spans="4:4" ht="13" x14ac:dyDescent="0.3">
      <c r="D685" s="14"/>
    </row>
    <row r="686" spans="4:4" ht="13" x14ac:dyDescent="0.3">
      <c r="D686" s="14"/>
    </row>
    <row r="687" spans="4:4" ht="13" x14ac:dyDescent="0.3">
      <c r="D687" s="14"/>
    </row>
    <row r="688" spans="4:4" ht="13" x14ac:dyDescent="0.3">
      <c r="D688" s="14"/>
    </row>
    <row r="689" spans="4:4" ht="13" x14ac:dyDescent="0.3">
      <c r="D689" s="14"/>
    </row>
    <row r="690" spans="4:4" ht="13" x14ac:dyDescent="0.3">
      <c r="D690" s="14"/>
    </row>
    <row r="691" spans="4:4" ht="13" x14ac:dyDescent="0.3">
      <c r="D691" s="14"/>
    </row>
    <row r="692" spans="4:4" ht="13" x14ac:dyDescent="0.3">
      <c r="D692" s="14"/>
    </row>
    <row r="693" spans="4:4" ht="13" x14ac:dyDescent="0.3">
      <c r="D693" s="14"/>
    </row>
    <row r="694" spans="4:4" ht="13" x14ac:dyDescent="0.3">
      <c r="D694" s="14"/>
    </row>
    <row r="695" spans="4:4" ht="13" x14ac:dyDescent="0.3">
      <c r="D695" s="14"/>
    </row>
    <row r="696" spans="4:4" ht="13" x14ac:dyDescent="0.3">
      <c r="D696" s="14"/>
    </row>
    <row r="697" spans="4:4" ht="13" x14ac:dyDescent="0.3">
      <c r="D697" s="14"/>
    </row>
    <row r="698" spans="4:4" ht="13" x14ac:dyDescent="0.3">
      <c r="D698" s="14"/>
    </row>
    <row r="699" spans="4:4" ht="13" x14ac:dyDescent="0.3">
      <c r="D699" s="14"/>
    </row>
    <row r="700" spans="4:4" ht="13" x14ac:dyDescent="0.3">
      <c r="D700" s="14"/>
    </row>
    <row r="701" spans="4:4" ht="13" x14ac:dyDescent="0.3">
      <c r="D701" s="14"/>
    </row>
    <row r="702" spans="4:4" ht="13" x14ac:dyDescent="0.3">
      <c r="D702" s="14"/>
    </row>
    <row r="703" spans="4:4" ht="13" x14ac:dyDescent="0.3">
      <c r="D703" s="14"/>
    </row>
    <row r="704" spans="4:4" ht="13" x14ac:dyDescent="0.3">
      <c r="D704" s="14"/>
    </row>
    <row r="705" spans="4:4" ht="13" x14ac:dyDescent="0.3">
      <c r="D705" s="14"/>
    </row>
    <row r="706" spans="4:4" ht="13" x14ac:dyDescent="0.3">
      <c r="D706" s="14"/>
    </row>
    <row r="707" spans="4:4" ht="13" x14ac:dyDescent="0.3">
      <c r="D707" s="14"/>
    </row>
    <row r="708" spans="4:4" ht="13" x14ac:dyDescent="0.3">
      <c r="D708" s="14"/>
    </row>
    <row r="709" spans="4:4" ht="13" x14ac:dyDescent="0.3">
      <c r="D709" s="14"/>
    </row>
    <row r="710" spans="4:4" ht="13" x14ac:dyDescent="0.3">
      <c r="D710" s="14"/>
    </row>
    <row r="711" spans="4:4" ht="13" x14ac:dyDescent="0.3">
      <c r="D711" s="14"/>
    </row>
    <row r="712" spans="4:4" ht="13" x14ac:dyDescent="0.3">
      <c r="D712" s="14"/>
    </row>
    <row r="713" spans="4:4" ht="13" x14ac:dyDescent="0.3">
      <c r="D713" s="14"/>
    </row>
    <row r="714" spans="4:4" ht="13" x14ac:dyDescent="0.3">
      <c r="D714" s="14"/>
    </row>
    <row r="715" spans="4:4" ht="13" x14ac:dyDescent="0.3">
      <c r="D715" s="14"/>
    </row>
    <row r="716" spans="4:4" ht="13" x14ac:dyDescent="0.3">
      <c r="D716" s="14"/>
    </row>
    <row r="717" spans="4:4" ht="13" x14ac:dyDescent="0.3">
      <c r="D717" s="14"/>
    </row>
    <row r="718" spans="4:4" ht="13" x14ac:dyDescent="0.3">
      <c r="D718" s="14"/>
    </row>
    <row r="719" spans="4:4" ht="13" x14ac:dyDescent="0.3">
      <c r="D719" s="14"/>
    </row>
    <row r="720" spans="4:4" ht="13" x14ac:dyDescent="0.3">
      <c r="D720" s="14"/>
    </row>
    <row r="721" spans="4:4" ht="13" x14ac:dyDescent="0.3">
      <c r="D721" s="14"/>
    </row>
    <row r="722" spans="4:4" ht="13" x14ac:dyDescent="0.3">
      <c r="D722" s="14"/>
    </row>
    <row r="723" spans="4:4" ht="13" x14ac:dyDescent="0.3">
      <c r="D723" s="14"/>
    </row>
    <row r="724" spans="4:4" ht="13" x14ac:dyDescent="0.3">
      <c r="D724" s="14"/>
    </row>
    <row r="725" spans="4:4" ht="13" x14ac:dyDescent="0.3">
      <c r="D725" s="14"/>
    </row>
    <row r="726" spans="4:4" ht="13" x14ac:dyDescent="0.3">
      <c r="D726" s="14"/>
    </row>
    <row r="727" spans="4:4" ht="13" x14ac:dyDescent="0.3">
      <c r="D727" s="14"/>
    </row>
    <row r="728" spans="4:4" ht="13" x14ac:dyDescent="0.3">
      <c r="D728" s="14"/>
    </row>
    <row r="729" spans="4:4" ht="13" x14ac:dyDescent="0.3">
      <c r="D729" s="14"/>
    </row>
    <row r="730" spans="4:4" ht="13" x14ac:dyDescent="0.3">
      <c r="D730" s="14"/>
    </row>
    <row r="731" spans="4:4" ht="13" x14ac:dyDescent="0.3">
      <c r="D731" s="14"/>
    </row>
    <row r="732" spans="4:4" ht="13" x14ac:dyDescent="0.3">
      <c r="D732" s="14"/>
    </row>
    <row r="733" spans="4:4" ht="13" x14ac:dyDescent="0.3">
      <c r="D733" s="14"/>
    </row>
    <row r="734" spans="4:4" ht="13" x14ac:dyDescent="0.3">
      <c r="D734" s="14"/>
    </row>
    <row r="735" spans="4:4" ht="13" x14ac:dyDescent="0.3">
      <c r="D735" s="14"/>
    </row>
    <row r="736" spans="4:4" ht="13" x14ac:dyDescent="0.3">
      <c r="D736" s="14"/>
    </row>
    <row r="737" spans="4:4" ht="13" x14ac:dyDescent="0.3">
      <c r="D737" s="14"/>
    </row>
    <row r="738" spans="4:4" ht="13" x14ac:dyDescent="0.3">
      <c r="D738" s="14"/>
    </row>
    <row r="739" spans="4:4" ht="13" x14ac:dyDescent="0.3">
      <c r="D739" s="14"/>
    </row>
    <row r="740" spans="4:4" ht="13" x14ac:dyDescent="0.3">
      <c r="D740" s="14"/>
    </row>
    <row r="741" spans="4:4" ht="13" x14ac:dyDescent="0.3">
      <c r="D741" s="14"/>
    </row>
    <row r="742" spans="4:4" ht="13" x14ac:dyDescent="0.3">
      <c r="D742" s="14"/>
    </row>
    <row r="743" spans="4:4" ht="13" x14ac:dyDescent="0.3">
      <c r="D743" s="14"/>
    </row>
    <row r="744" spans="4:4" ht="13" x14ac:dyDescent="0.3">
      <c r="D744" s="14"/>
    </row>
    <row r="745" spans="4:4" ht="13" x14ac:dyDescent="0.3">
      <c r="D745" s="14"/>
    </row>
    <row r="746" spans="4:4" ht="13" x14ac:dyDescent="0.3">
      <c r="D746" s="14"/>
    </row>
    <row r="747" spans="4:4" ht="13" x14ac:dyDescent="0.3">
      <c r="D747" s="14"/>
    </row>
    <row r="748" spans="4:4" ht="13" x14ac:dyDescent="0.3">
      <c r="D748" s="14"/>
    </row>
    <row r="749" spans="4:4" ht="13" x14ac:dyDescent="0.3">
      <c r="D749" s="14"/>
    </row>
    <row r="750" spans="4:4" ht="13" x14ac:dyDescent="0.3">
      <c r="D750" s="14"/>
    </row>
    <row r="751" spans="4:4" ht="13" x14ac:dyDescent="0.3">
      <c r="D751" s="14"/>
    </row>
    <row r="752" spans="4:4" ht="13" x14ac:dyDescent="0.3">
      <c r="D752" s="14"/>
    </row>
    <row r="753" spans="4:4" ht="13" x14ac:dyDescent="0.3">
      <c r="D753" s="14"/>
    </row>
    <row r="754" spans="4:4" ht="13" x14ac:dyDescent="0.3">
      <c r="D754" s="14"/>
    </row>
    <row r="755" spans="4:4" ht="13" x14ac:dyDescent="0.3">
      <c r="D755" s="14"/>
    </row>
    <row r="756" spans="4:4" ht="13" x14ac:dyDescent="0.3">
      <c r="D756" s="14"/>
    </row>
    <row r="757" spans="4:4" ht="13" x14ac:dyDescent="0.3">
      <c r="D757" s="14"/>
    </row>
    <row r="758" spans="4:4" ht="13" x14ac:dyDescent="0.3">
      <c r="D758" s="14"/>
    </row>
    <row r="759" spans="4:4" ht="13" x14ac:dyDescent="0.3">
      <c r="D759" s="14"/>
    </row>
    <row r="760" spans="4:4" ht="13" x14ac:dyDescent="0.3">
      <c r="D760" s="14"/>
    </row>
    <row r="761" spans="4:4" ht="13" x14ac:dyDescent="0.3">
      <c r="D761" s="14"/>
    </row>
    <row r="762" spans="4:4" ht="13" x14ac:dyDescent="0.3">
      <c r="D762" s="14"/>
    </row>
    <row r="763" spans="4:4" ht="13" x14ac:dyDescent="0.3">
      <c r="D763" s="14"/>
    </row>
    <row r="764" spans="4:4" ht="13" x14ac:dyDescent="0.3">
      <c r="D764" s="14"/>
    </row>
    <row r="765" spans="4:4" ht="13" x14ac:dyDescent="0.3">
      <c r="D765" s="14"/>
    </row>
    <row r="766" spans="4:4" ht="13" x14ac:dyDescent="0.3">
      <c r="D766" s="14"/>
    </row>
    <row r="767" spans="4:4" ht="13" x14ac:dyDescent="0.3">
      <c r="D767" s="14"/>
    </row>
    <row r="768" spans="4:4" ht="13" x14ac:dyDescent="0.3">
      <c r="D768" s="14"/>
    </row>
    <row r="769" spans="4:4" ht="13" x14ac:dyDescent="0.3">
      <c r="D769" s="14"/>
    </row>
    <row r="770" spans="4:4" ht="13" x14ac:dyDescent="0.3">
      <c r="D770" s="14"/>
    </row>
    <row r="771" spans="4:4" ht="13" x14ac:dyDescent="0.3">
      <c r="D771" s="14"/>
    </row>
    <row r="772" spans="4:4" ht="13" x14ac:dyDescent="0.3">
      <c r="D772" s="14"/>
    </row>
    <row r="773" spans="4:4" ht="13" x14ac:dyDescent="0.3">
      <c r="D773" s="14"/>
    </row>
    <row r="774" spans="4:4" ht="13" x14ac:dyDescent="0.3">
      <c r="D774" s="14"/>
    </row>
    <row r="775" spans="4:4" ht="13" x14ac:dyDescent="0.3">
      <c r="D775" s="14"/>
    </row>
    <row r="776" spans="4:4" ht="13" x14ac:dyDescent="0.3">
      <c r="D776" s="14"/>
    </row>
    <row r="777" spans="4:4" ht="13" x14ac:dyDescent="0.3">
      <c r="D777" s="14"/>
    </row>
    <row r="778" spans="4:4" ht="13" x14ac:dyDescent="0.3">
      <c r="D778" s="14"/>
    </row>
    <row r="779" spans="4:4" ht="13" x14ac:dyDescent="0.3">
      <c r="D779" s="14"/>
    </row>
    <row r="780" spans="4:4" ht="13" x14ac:dyDescent="0.3">
      <c r="D780" s="14"/>
    </row>
    <row r="781" spans="4:4" ht="13" x14ac:dyDescent="0.3">
      <c r="D781" s="14"/>
    </row>
    <row r="782" spans="4:4" ht="13" x14ac:dyDescent="0.3">
      <c r="D782" s="14"/>
    </row>
    <row r="783" spans="4:4" ht="13" x14ac:dyDescent="0.3">
      <c r="D783" s="14"/>
    </row>
    <row r="784" spans="4:4" ht="13" x14ac:dyDescent="0.3">
      <c r="D784" s="14"/>
    </row>
    <row r="785" spans="4:4" ht="13" x14ac:dyDescent="0.3">
      <c r="D785" s="14"/>
    </row>
    <row r="786" spans="4:4" ht="13" x14ac:dyDescent="0.3">
      <c r="D786" s="14"/>
    </row>
    <row r="787" spans="4:4" ht="13" x14ac:dyDescent="0.3">
      <c r="D787" s="14"/>
    </row>
    <row r="788" spans="4:4" ht="13" x14ac:dyDescent="0.3">
      <c r="D788" s="14"/>
    </row>
    <row r="789" spans="4:4" ht="13" x14ac:dyDescent="0.3">
      <c r="D789" s="14"/>
    </row>
    <row r="790" spans="4:4" ht="13" x14ac:dyDescent="0.3">
      <c r="D790" s="14"/>
    </row>
    <row r="791" spans="4:4" ht="13" x14ac:dyDescent="0.3">
      <c r="D791" s="14"/>
    </row>
    <row r="792" spans="4:4" ht="13" x14ac:dyDescent="0.3">
      <c r="D792" s="14"/>
    </row>
    <row r="793" spans="4:4" ht="13" x14ac:dyDescent="0.3">
      <c r="D793" s="14"/>
    </row>
    <row r="794" spans="4:4" ht="13" x14ac:dyDescent="0.3">
      <c r="D794" s="14"/>
    </row>
    <row r="795" spans="4:4" ht="13" x14ac:dyDescent="0.3">
      <c r="D795" s="14"/>
    </row>
    <row r="796" spans="4:4" ht="13" x14ac:dyDescent="0.3">
      <c r="D796" s="14"/>
    </row>
    <row r="797" spans="4:4" ht="13" x14ac:dyDescent="0.3">
      <c r="D797" s="14"/>
    </row>
    <row r="798" spans="4:4" ht="13" x14ac:dyDescent="0.3">
      <c r="D798" s="14"/>
    </row>
    <row r="799" spans="4:4" ht="13" x14ac:dyDescent="0.3">
      <c r="D799" s="14"/>
    </row>
    <row r="800" spans="4:4" ht="13" x14ac:dyDescent="0.3">
      <c r="D800" s="14"/>
    </row>
    <row r="801" spans="4:4" ht="13" x14ac:dyDescent="0.3">
      <c r="D801" s="14"/>
    </row>
    <row r="802" spans="4:4" ht="13" x14ac:dyDescent="0.3">
      <c r="D802" s="14"/>
    </row>
    <row r="803" spans="4:4" ht="13" x14ac:dyDescent="0.3">
      <c r="D803" s="14"/>
    </row>
    <row r="804" spans="4:4" ht="13" x14ac:dyDescent="0.3">
      <c r="D804" s="14"/>
    </row>
    <row r="805" spans="4:4" ht="13" x14ac:dyDescent="0.3">
      <c r="D805" s="14"/>
    </row>
    <row r="806" spans="4:4" ht="13" x14ac:dyDescent="0.3">
      <c r="D806" s="14"/>
    </row>
    <row r="807" spans="4:4" ht="13" x14ac:dyDescent="0.3">
      <c r="D807" s="14"/>
    </row>
    <row r="808" spans="4:4" ht="13" x14ac:dyDescent="0.3">
      <c r="D808" s="14"/>
    </row>
    <row r="809" spans="4:4" ht="13" x14ac:dyDescent="0.3">
      <c r="D809" s="14"/>
    </row>
    <row r="810" spans="4:4" ht="13" x14ac:dyDescent="0.3">
      <c r="D810" s="14"/>
    </row>
    <row r="811" spans="4:4" ht="13" x14ac:dyDescent="0.3">
      <c r="D811" s="14"/>
    </row>
    <row r="812" spans="4:4" ht="13" x14ac:dyDescent="0.3">
      <c r="D812" s="14"/>
    </row>
    <row r="813" spans="4:4" ht="13" x14ac:dyDescent="0.3">
      <c r="D813" s="14"/>
    </row>
    <row r="814" spans="4:4" ht="13" x14ac:dyDescent="0.3">
      <c r="D814" s="14"/>
    </row>
    <row r="815" spans="4:4" ht="13" x14ac:dyDescent="0.3">
      <c r="D815" s="14"/>
    </row>
    <row r="816" spans="4:4" ht="13" x14ac:dyDescent="0.3">
      <c r="D816" s="14"/>
    </row>
    <row r="817" spans="4:4" ht="13" x14ac:dyDescent="0.3">
      <c r="D817" s="14"/>
    </row>
    <row r="818" spans="4:4" ht="13" x14ac:dyDescent="0.3">
      <c r="D818" s="14"/>
    </row>
    <row r="819" spans="4:4" ht="13" x14ac:dyDescent="0.3">
      <c r="D819" s="14"/>
    </row>
    <row r="820" spans="4:4" ht="13" x14ac:dyDescent="0.3">
      <c r="D820" s="14"/>
    </row>
    <row r="821" spans="4:4" ht="13" x14ac:dyDescent="0.3">
      <c r="D821" s="14"/>
    </row>
    <row r="822" spans="4:4" ht="13" x14ac:dyDescent="0.3">
      <c r="D822" s="14"/>
    </row>
    <row r="823" spans="4:4" ht="13" x14ac:dyDescent="0.3">
      <c r="D823" s="14"/>
    </row>
    <row r="824" spans="4:4" ht="13" x14ac:dyDescent="0.3">
      <c r="D824" s="14"/>
    </row>
    <row r="825" spans="4:4" ht="13" x14ac:dyDescent="0.3">
      <c r="D825" s="14"/>
    </row>
    <row r="826" spans="4:4" ht="13" x14ac:dyDescent="0.3">
      <c r="D826" s="14"/>
    </row>
    <row r="827" spans="4:4" ht="13" x14ac:dyDescent="0.3">
      <c r="D827" s="14"/>
    </row>
    <row r="828" spans="4:4" ht="13" x14ac:dyDescent="0.3">
      <c r="D828" s="14"/>
    </row>
    <row r="829" spans="4:4" ht="13" x14ac:dyDescent="0.3">
      <c r="D829" s="14"/>
    </row>
    <row r="830" spans="4:4" ht="13" x14ac:dyDescent="0.3">
      <c r="D830" s="14"/>
    </row>
    <row r="831" spans="4:4" ht="13" x14ac:dyDescent="0.3">
      <c r="D831" s="14"/>
    </row>
    <row r="832" spans="4:4" ht="13" x14ac:dyDescent="0.3">
      <c r="D832" s="14"/>
    </row>
    <row r="833" spans="4:4" ht="13" x14ac:dyDescent="0.3">
      <c r="D833" s="14"/>
    </row>
    <row r="834" spans="4:4" ht="13" x14ac:dyDescent="0.3">
      <c r="D834" s="14"/>
    </row>
    <row r="835" spans="4:4" ht="13" x14ac:dyDescent="0.3">
      <c r="D835" s="14"/>
    </row>
    <row r="836" spans="4:4" ht="13" x14ac:dyDescent="0.3">
      <c r="D836" s="14"/>
    </row>
    <row r="837" spans="4:4" ht="13" x14ac:dyDescent="0.3">
      <c r="D837" s="14"/>
    </row>
    <row r="838" spans="4:4" ht="13" x14ac:dyDescent="0.3">
      <c r="D838" s="14"/>
    </row>
    <row r="839" spans="4:4" ht="13" x14ac:dyDescent="0.3">
      <c r="D839" s="14"/>
    </row>
    <row r="840" spans="4:4" ht="13" x14ac:dyDescent="0.3">
      <c r="D840" s="14"/>
    </row>
    <row r="841" spans="4:4" ht="13" x14ac:dyDescent="0.3">
      <c r="D841" s="14"/>
    </row>
    <row r="842" spans="4:4" ht="13" x14ac:dyDescent="0.3">
      <c r="D842" s="14"/>
    </row>
    <row r="843" spans="4:4" ht="13" x14ac:dyDescent="0.3">
      <c r="D843" s="14"/>
    </row>
    <row r="844" spans="4:4" ht="13" x14ac:dyDescent="0.3">
      <c r="D844" s="14"/>
    </row>
    <row r="845" spans="4:4" ht="13" x14ac:dyDescent="0.3">
      <c r="D845" s="14"/>
    </row>
    <row r="846" spans="4:4" ht="13" x14ac:dyDescent="0.3">
      <c r="D846" s="14"/>
    </row>
    <row r="847" spans="4:4" ht="13" x14ac:dyDescent="0.3">
      <c r="D847" s="14"/>
    </row>
    <row r="848" spans="4:4" ht="13" x14ac:dyDescent="0.3">
      <c r="D848" s="14"/>
    </row>
    <row r="849" spans="4:4" ht="13" x14ac:dyDescent="0.3">
      <c r="D849" s="14"/>
    </row>
    <row r="850" spans="4:4" ht="13" x14ac:dyDescent="0.3">
      <c r="D850" s="14"/>
    </row>
    <row r="851" spans="4:4" ht="13" x14ac:dyDescent="0.3">
      <c r="D851" s="14"/>
    </row>
    <row r="852" spans="4:4" ht="13" x14ac:dyDescent="0.3">
      <c r="D852" s="14"/>
    </row>
    <row r="853" spans="4:4" ht="13" x14ac:dyDescent="0.3">
      <c r="D853" s="14"/>
    </row>
    <row r="854" spans="4:4" ht="13" x14ac:dyDescent="0.3">
      <c r="D854" s="14"/>
    </row>
    <row r="855" spans="4:4" ht="13" x14ac:dyDescent="0.3">
      <c r="D855" s="14"/>
    </row>
    <row r="856" spans="4:4" ht="13" x14ac:dyDescent="0.3">
      <c r="D856" s="14"/>
    </row>
    <row r="857" spans="4:4" ht="13" x14ac:dyDescent="0.3">
      <c r="D857" s="14"/>
    </row>
    <row r="858" spans="4:4" ht="13" x14ac:dyDescent="0.3">
      <c r="D858" s="14"/>
    </row>
    <row r="859" spans="4:4" ht="13" x14ac:dyDescent="0.3">
      <c r="D859" s="14"/>
    </row>
    <row r="860" spans="4:4" ht="13" x14ac:dyDescent="0.3">
      <c r="D860" s="14"/>
    </row>
    <row r="861" spans="4:4" ht="13" x14ac:dyDescent="0.3">
      <c r="D861" s="14"/>
    </row>
    <row r="862" spans="4:4" ht="13" x14ac:dyDescent="0.3">
      <c r="D862" s="14"/>
    </row>
    <row r="863" spans="4:4" ht="13" x14ac:dyDescent="0.3">
      <c r="D863" s="14"/>
    </row>
    <row r="864" spans="4:4" ht="13" x14ac:dyDescent="0.3">
      <c r="D864" s="14"/>
    </row>
    <row r="865" spans="4:4" ht="13" x14ac:dyDescent="0.3">
      <c r="D865" s="14"/>
    </row>
    <row r="866" spans="4:4" ht="13" x14ac:dyDescent="0.3">
      <c r="D866" s="14"/>
    </row>
    <row r="867" spans="4:4" ht="13" x14ac:dyDescent="0.3">
      <c r="D867" s="14"/>
    </row>
    <row r="868" spans="4:4" ht="13" x14ac:dyDescent="0.3">
      <c r="D868" s="14"/>
    </row>
    <row r="869" spans="4:4" ht="13" x14ac:dyDescent="0.3">
      <c r="D869" s="14"/>
    </row>
    <row r="870" spans="4:4" ht="13" x14ac:dyDescent="0.3">
      <c r="D870" s="14"/>
    </row>
    <row r="871" spans="4:4" ht="13" x14ac:dyDescent="0.3">
      <c r="D871" s="14"/>
    </row>
    <row r="872" spans="4:4" ht="13" x14ac:dyDescent="0.3">
      <c r="D872" s="14"/>
    </row>
    <row r="873" spans="4:4" ht="13" x14ac:dyDescent="0.3">
      <c r="D873" s="14"/>
    </row>
    <row r="874" spans="4:4" ht="13" x14ac:dyDescent="0.3">
      <c r="D874" s="14"/>
    </row>
    <row r="875" spans="4:4" ht="13" x14ac:dyDescent="0.3">
      <c r="D875" s="14"/>
    </row>
    <row r="876" spans="4:4" ht="13" x14ac:dyDescent="0.3">
      <c r="D876" s="14"/>
    </row>
    <row r="877" spans="4:4" ht="13" x14ac:dyDescent="0.3">
      <c r="D877" s="14"/>
    </row>
    <row r="878" spans="4:4" ht="13" x14ac:dyDescent="0.3">
      <c r="D878" s="14"/>
    </row>
    <row r="879" spans="4:4" ht="13" x14ac:dyDescent="0.3">
      <c r="D879" s="14"/>
    </row>
    <row r="880" spans="4:4" ht="13" x14ac:dyDescent="0.3">
      <c r="D880" s="14"/>
    </row>
    <row r="881" spans="4:4" ht="13" x14ac:dyDescent="0.3">
      <c r="D881" s="14"/>
    </row>
    <row r="882" spans="4:4" ht="13" x14ac:dyDescent="0.3">
      <c r="D882" s="14"/>
    </row>
    <row r="883" spans="4:4" ht="13" x14ac:dyDescent="0.3">
      <c r="D883" s="14"/>
    </row>
    <row r="884" spans="4:4" ht="13" x14ac:dyDescent="0.3">
      <c r="D884" s="14"/>
    </row>
    <row r="885" spans="4:4" ht="13" x14ac:dyDescent="0.3">
      <c r="D885" s="14"/>
    </row>
    <row r="886" spans="4:4" ht="13" x14ac:dyDescent="0.3">
      <c r="D886" s="14"/>
    </row>
    <row r="887" spans="4:4" ht="13" x14ac:dyDescent="0.3">
      <c r="D887" s="14"/>
    </row>
    <row r="888" spans="4:4" ht="13" x14ac:dyDescent="0.3">
      <c r="D888" s="14"/>
    </row>
    <row r="889" spans="4:4" ht="13" x14ac:dyDescent="0.3">
      <c r="D889" s="14"/>
    </row>
    <row r="890" spans="4:4" ht="13" x14ac:dyDescent="0.3">
      <c r="D890" s="14"/>
    </row>
    <row r="891" spans="4:4" ht="13" x14ac:dyDescent="0.3">
      <c r="D891" s="14"/>
    </row>
    <row r="892" spans="4:4" ht="13" x14ac:dyDescent="0.3">
      <c r="D892" s="14"/>
    </row>
    <row r="893" spans="4:4" ht="13" x14ac:dyDescent="0.3">
      <c r="D893" s="14"/>
    </row>
    <row r="894" spans="4:4" ht="13" x14ac:dyDescent="0.3">
      <c r="D894" s="14"/>
    </row>
    <row r="895" spans="4:4" ht="13" x14ac:dyDescent="0.3">
      <c r="D895" s="14"/>
    </row>
    <row r="896" spans="4:4" ht="13" x14ac:dyDescent="0.3">
      <c r="D896" s="14"/>
    </row>
    <row r="897" spans="4:4" ht="13" x14ac:dyDescent="0.3">
      <c r="D897" s="14"/>
    </row>
    <row r="898" spans="4:4" ht="13" x14ac:dyDescent="0.3">
      <c r="D898" s="14"/>
    </row>
    <row r="899" spans="4:4" ht="13" x14ac:dyDescent="0.3">
      <c r="D899" s="14"/>
    </row>
    <row r="900" spans="4:4" ht="13" x14ac:dyDescent="0.3">
      <c r="D900" s="14"/>
    </row>
    <row r="901" spans="4:4" ht="13" x14ac:dyDescent="0.3">
      <c r="D901" s="14"/>
    </row>
    <row r="902" spans="4:4" ht="13" x14ac:dyDescent="0.3">
      <c r="D902" s="14"/>
    </row>
    <row r="903" spans="4:4" ht="13" x14ac:dyDescent="0.3">
      <c r="D903" s="14"/>
    </row>
    <row r="904" spans="4:4" ht="13" x14ac:dyDescent="0.3">
      <c r="D904" s="14"/>
    </row>
    <row r="905" spans="4:4" ht="13" x14ac:dyDescent="0.3">
      <c r="D905" s="14"/>
    </row>
    <row r="906" spans="4:4" ht="13" x14ac:dyDescent="0.3">
      <c r="D906" s="14"/>
    </row>
    <row r="907" spans="4:4" ht="13" x14ac:dyDescent="0.3">
      <c r="D907" s="14"/>
    </row>
    <row r="908" spans="4:4" ht="13" x14ac:dyDescent="0.3">
      <c r="D908" s="14"/>
    </row>
    <row r="909" spans="4:4" ht="13" x14ac:dyDescent="0.3">
      <c r="D909" s="14"/>
    </row>
    <row r="910" spans="4:4" ht="13" x14ac:dyDescent="0.3">
      <c r="D910" s="14"/>
    </row>
    <row r="911" spans="4:4" ht="13" x14ac:dyDescent="0.3">
      <c r="D911" s="14"/>
    </row>
    <row r="912" spans="4:4" ht="13" x14ac:dyDescent="0.3">
      <c r="D912" s="14"/>
    </row>
    <row r="913" spans="4:4" ht="13" x14ac:dyDescent="0.3">
      <c r="D913" s="14"/>
    </row>
    <row r="914" spans="4:4" ht="13" x14ac:dyDescent="0.3">
      <c r="D914" s="14"/>
    </row>
    <row r="915" spans="4:4" ht="13" x14ac:dyDescent="0.3">
      <c r="D915" s="14"/>
    </row>
    <row r="916" spans="4:4" ht="13" x14ac:dyDescent="0.3">
      <c r="D916" s="14"/>
    </row>
    <row r="917" spans="4:4" ht="13" x14ac:dyDescent="0.3">
      <c r="D917" s="14"/>
    </row>
    <row r="918" spans="4:4" ht="13" x14ac:dyDescent="0.3">
      <c r="D918" s="14"/>
    </row>
    <row r="919" spans="4:4" ht="13" x14ac:dyDescent="0.3">
      <c r="D919" s="14"/>
    </row>
    <row r="920" spans="4:4" ht="13" x14ac:dyDescent="0.3">
      <c r="D920" s="14"/>
    </row>
    <row r="921" spans="4:4" ht="13" x14ac:dyDescent="0.3">
      <c r="D921" s="14"/>
    </row>
    <row r="922" spans="4:4" ht="13" x14ac:dyDescent="0.3">
      <c r="D922" s="14"/>
    </row>
    <row r="923" spans="4:4" ht="13" x14ac:dyDescent="0.3">
      <c r="D923" s="14"/>
    </row>
    <row r="924" spans="4:4" ht="13" x14ac:dyDescent="0.3">
      <c r="D924" s="14"/>
    </row>
    <row r="925" spans="4:4" ht="13" x14ac:dyDescent="0.3">
      <c r="D925" s="14"/>
    </row>
    <row r="926" spans="4:4" ht="13" x14ac:dyDescent="0.3">
      <c r="D926" s="14"/>
    </row>
    <row r="927" spans="4:4" ht="13" x14ac:dyDescent="0.3">
      <c r="D927" s="14"/>
    </row>
    <row r="928" spans="4:4" ht="13" x14ac:dyDescent="0.3">
      <c r="D928" s="14"/>
    </row>
    <row r="929" spans="4:4" ht="13" x14ac:dyDescent="0.3">
      <c r="D929" s="14"/>
    </row>
    <row r="930" spans="4:4" ht="13" x14ac:dyDescent="0.3">
      <c r="D930" s="14"/>
    </row>
    <row r="931" spans="4:4" ht="13" x14ac:dyDescent="0.3">
      <c r="D931" s="14"/>
    </row>
    <row r="932" spans="4:4" ht="13" x14ac:dyDescent="0.3">
      <c r="D932" s="14"/>
    </row>
    <row r="933" spans="4:4" ht="13" x14ac:dyDescent="0.3">
      <c r="D933" s="14"/>
    </row>
    <row r="934" spans="4:4" ht="13" x14ac:dyDescent="0.3">
      <c r="D934" s="14"/>
    </row>
    <row r="935" spans="4:4" ht="13" x14ac:dyDescent="0.3">
      <c r="D935" s="14"/>
    </row>
    <row r="936" spans="4:4" ht="13" x14ac:dyDescent="0.3">
      <c r="D936" s="14"/>
    </row>
    <row r="937" spans="4:4" ht="13" x14ac:dyDescent="0.3">
      <c r="D937" s="14"/>
    </row>
    <row r="938" spans="4:4" ht="13" x14ac:dyDescent="0.3">
      <c r="D938" s="14"/>
    </row>
    <row r="939" spans="4:4" ht="13" x14ac:dyDescent="0.3">
      <c r="D939" s="14"/>
    </row>
    <row r="940" spans="4:4" ht="13" x14ac:dyDescent="0.3">
      <c r="D940" s="14"/>
    </row>
    <row r="941" spans="4:4" ht="13" x14ac:dyDescent="0.3">
      <c r="D941" s="14"/>
    </row>
    <row r="942" spans="4:4" ht="13" x14ac:dyDescent="0.3">
      <c r="D942" s="14"/>
    </row>
    <row r="943" spans="4:4" ht="13" x14ac:dyDescent="0.3">
      <c r="D943" s="14"/>
    </row>
    <row r="944" spans="4:4" ht="13" x14ac:dyDescent="0.3">
      <c r="D944" s="14"/>
    </row>
    <row r="945" spans="4:4" ht="13" x14ac:dyDescent="0.3">
      <c r="D945" s="14"/>
    </row>
    <row r="946" spans="4:4" ht="13" x14ac:dyDescent="0.3">
      <c r="D946" s="14"/>
    </row>
    <row r="947" spans="4:4" ht="13" x14ac:dyDescent="0.3">
      <c r="D947" s="14"/>
    </row>
    <row r="948" spans="4:4" ht="13" x14ac:dyDescent="0.3">
      <c r="D948" s="14"/>
    </row>
    <row r="949" spans="4:4" ht="13" x14ac:dyDescent="0.3">
      <c r="D949" s="14"/>
    </row>
    <row r="950" spans="4:4" ht="13" x14ac:dyDescent="0.3">
      <c r="D950" s="14"/>
    </row>
    <row r="951" spans="4:4" ht="13" x14ac:dyDescent="0.3">
      <c r="D951" s="14"/>
    </row>
    <row r="952" spans="4:4" ht="13" x14ac:dyDescent="0.3">
      <c r="D952" s="14"/>
    </row>
    <row r="953" spans="4:4" ht="13" x14ac:dyDescent="0.3">
      <c r="D953" s="14"/>
    </row>
    <row r="954" spans="4:4" ht="13" x14ac:dyDescent="0.3">
      <c r="D954" s="14"/>
    </row>
    <row r="955" spans="4:4" ht="13" x14ac:dyDescent="0.3">
      <c r="D955" s="14"/>
    </row>
    <row r="956" spans="4:4" ht="13" x14ac:dyDescent="0.3">
      <c r="D956" s="14"/>
    </row>
    <row r="957" spans="4:4" ht="13" x14ac:dyDescent="0.3">
      <c r="D957" s="14"/>
    </row>
    <row r="958" spans="4:4" ht="13" x14ac:dyDescent="0.3">
      <c r="D958" s="14"/>
    </row>
    <row r="959" spans="4:4" ht="13" x14ac:dyDescent="0.3">
      <c r="D959" s="14"/>
    </row>
    <row r="960" spans="4:4" ht="13" x14ac:dyDescent="0.3">
      <c r="D960" s="14"/>
    </row>
    <row r="961" spans="4:4" ht="13" x14ac:dyDescent="0.3">
      <c r="D961" s="14"/>
    </row>
    <row r="962" spans="4:4" ht="13" x14ac:dyDescent="0.3">
      <c r="D962" s="14"/>
    </row>
    <row r="963" spans="4:4" ht="13" x14ac:dyDescent="0.3">
      <c r="D963" s="14"/>
    </row>
    <row r="964" spans="4:4" ht="13" x14ac:dyDescent="0.3">
      <c r="D964" s="14"/>
    </row>
    <row r="965" spans="4:4" ht="13" x14ac:dyDescent="0.3">
      <c r="D965" s="14"/>
    </row>
    <row r="966" spans="4:4" ht="13" x14ac:dyDescent="0.3">
      <c r="D966" s="14"/>
    </row>
    <row r="967" spans="4:4" ht="13" x14ac:dyDescent="0.3">
      <c r="D967" s="14"/>
    </row>
    <row r="968" spans="4:4" ht="13" x14ac:dyDescent="0.3">
      <c r="D968" s="14"/>
    </row>
    <row r="969" spans="4:4" ht="13" x14ac:dyDescent="0.3">
      <c r="D969" s="14"/>
    </row>
    <row r="970" spans="4:4" ht="13" x14ac:dyDescent="0.3">
      <c r="D970" s="14"/>
    </row>
    <row r="971" spans="4:4" ht="13" x14ac:dyDescent="0.3">
      <c r="D971" s="14"/>
    </row>
    <row r="972" spans="4:4" ht="13" x14ac:dyDescent="0.3">
      <c r="D972" s="14"/>
    </row>
    <row r="973" spans="4:4" ht="13" x14ac:dyDescent="0.3">
      <c r="D973" s="14"/>
    </row>
    <row r="974" spans="4:4" ht="13" x14ac:dyDescent="0.3">
      <c r="D974" s="14"/>
    </row>
    <row r="975" spans="4:4" ht="13" x14ac:dyDescent="0.3">
      <c r="D975" s="14"/>
    </row>
    <row r="976" spans="4:4" ht="13" x14ac:dyDescent="0.3">
      <c r="D976" s="14"/>
    </row>
    <row r="977" spans="4:4" ht="13" x14ac:dyDescent="0.3">
      <c r="D977" s="14"/>
    </row>
    <row r="978" spans="4:4" ht="13" x14ac:dyDescent="0.3">
      <c r="D978" s="14"/>
    </row>
    <row r="979" spans="4:4" ht="13" x14ac:dyDescent="0.3">
      <c r="D979" s="14"/>
    </row>
    <row r="980" spans="4:4" ht="13" x14ac:dyDescent="0.3">
      <c r="D980" s="14"/>
    </row>
    <row r="981" spans="4:4" ht="13" x14ac:dyDescent="0.3">
      <c r="D981" s="14"/>
    </row>
    <row r="982" spans="4:4" ht="13" x14ac:dyDescent="0.3">
      <c r="D982" s="14"/>
    </row>
    <row r="983" spans="4:4" ht="13" x14ac:dyDescent="0.3">
      <c r="D983" s="14"/>
    </row>
    <row r="984" spans="4:4" ht="13" x14ac:dyDescent="0.3">
      <c r="D984" s="14"/>
    </row>
    <row r="985" spans="4:4" ht="13" x14ac:dyDescent="0.3">
      <c r="D985" s="14"/>
    </row>
    <row r="986" spans="4:4" ht="13" x14ac:dyDescent="0.3">
      <c r="D986" s="14"/>
    </row>
    <row r="987" spans="4:4" ht="13" x14ac:dyDescent="0.3">
      <c r="D987" s="14"/>
    </row>
    <row r="988" spans="4:4" ht="13" x14ac:dyDescent="0.3">
      <c r="D988" s="14"/>
    </row>
    <row r="989" spans="4:4" ht="13" x14ac:dyDescent="0.3">
      <c r="D989" s="14"/>
    </row>
    <row r="990" spans="4:4" ht="13" x14ac:dyDescent="0.3">
      <c r="D990" s="14"/>
    </row>
    <row r="991" spans="4:4" ht="13" x14ac:dyDescent="0.3">
      <c r="D991" s="14"/>
    </row>
    <row r="992" spans="4:4" ht="13" x14ac:dyDescent="0.3">
      <c r="D992" s="14"/>
    </row>
    <row r="993" spans="4:4" ht="13" x14ac:dyDescent="0.3">
      <c r="D993" s="14"/>
    </row>
    <row r="994" spans="4:4" ht="13" x14ac:dyDescent="0.3">
      <c r="D994" s="14"/>
    </row>
    <row r="995" spans="4:4" ht="13" x14ac:dyDescent="0.3">
      <c r="D995" s="14"/>
    </row>
    <row r="996" spans="4:4" ht="13" x14ac:dyDescent="0.3">
      <c r="D996" s="14"/>
    </row>
    <row r="997" spans="4:4" ht="13" x14ac:dyDescent="0.3">
      <c r="D997" s="14"/>
    </row>
    <row r="998" spans="4:4" ht="13" x14ac:dyDescent="0.3">
      <c r="D998" s="14"/>
    </row>
    <row r="999" spans="4:4" ht="13" x14ac:dyDescent="0.3">
      <c r="D999" s="14"/>
    </row>
    <row r="1000" spans="4:4" ht="13" x14ac:dyDescent="0.3">
      <c r="D1000" s="14"/>
    </row>
    <row r="1001" spans="4:4" ht="13" x14ac:dyDescent="0.3">
      <c r="D1001" s="14"/>
    </row>
  </sheetData>
  <mergeCells count="1">
    <mergeCell ref="E2:E3"/>
  </mergeCells>
  <hyperlinks>
    <hyperlink ref="A3" location="SUMMARY!A1" display="SUMMARY" xr:uid="{00000000-0004-0000-0100-000000000000}"/>
    <hyperlink ref="A4" location="'Admin Costs'!A1" display="Admin Costs" xr:uid="{00000000-0004-0000-0100-000001000000}"/>
    <hyperlink ref="A5" location="null!A1" display="List of personnel" xr:uid="{00000000-0004-0000-0100-000002000000}"/>
    <hyperlink ref="A6" location="Salariesfringe!A1" display="Salaries/fringe" xr:uid="{00000000-0004-0000-0100-000003000000}"/>
    <hyperlink ref="A7" location="Equipment!A1" display="Equipment" xr:uid="{00000000-0004-0000-0100-000004000000}"/>
    <hyperlink ref="A8" location="Supplies!A1" display="Supplies" xr:uid="{00000000-0004-0000-0100-000005000000}"/>
    <hyperlink ref="A9" location="Travel!A1" display="Travel" xr:uid="{00000000-0004-0000-0100-000006000000}"/>
    <hyperlink ref="A10" location="null!A1" display="Subrecipients/Contractual" xr:uid="{00000000-0004-0000-0100-000007000000}"/>
    <hyperlink ref="A11" location="Other!A1" display="Other" xr:uid="{00000000-0004-0000-0100-000008000000}"/>
    <hyperlink ref="A12" location="'Funding Caps'!A1" display="Funding Caps" xr:uid="{00000000-0004-0000-0100-000009000000}"/>
    <hyperlink ref="A13" location="null!A1" display="Tribal Apportionment" xr:uid="{00000000-0004-0000-0100-00000A000000}"/>
    <hyperlink ref="A14" location="'Budget periods'!A1" display="Budget periods" xr:uid="{00000000-0004-0000-0100-00000B000000}"/>
    <hyperlink ref="A15" location="Exclusions!A1" display="Exclusions" xr:uid="{00000000-0004-0000-0100-00000C00000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outlinePr summaryBelow="0" summaryRight="0"/>
    <pageSetUpPr fitToPage="1"/>
  </sheetPr>
  <dimension ref="A1:Z917"/>
  <sheetViews>
    <sheetView showGridLines="0" tabSelected="1" topLeftCell="C26" workbookViewId="0">
      <selection activeCell="K27" sqref="K27"/>
    </sheetView>
  </sheetViews>
  <sheetFormatPr defaultColWidth="14.3984375" defaultRowHeight="15" customHeight="1" x14ac:dyDescent="0.3"/>
  <cols>
    <col min="1" max="1" width="14.296875" customWidth="1"/>
    <col min="2" max="2" width="47.69921875" customWidth="1"/>
    <col min="3" max="3" width="26.09765625" customWidth="1"/>
    <col min="4" max="4" width="15" customWidth="1"/>
    <col min="5" max="5" width="15.59765625" customWidth="1"/>
    <col min="6" max="6" width="17.296875" customWidth="1"/>
    <col min="7" max="7" width="16.69921875" customWidth="1"/>
    <col min="8" max="8" width="18" customWidth="1"/>
    <col min="9" max="9" width="18.69921875" customWidth="1"/>
    <col min="10" max="10" width="14.3984375" customWidth="1"/>
  </cols>
  <sheetData>
    <row r="1" spans="1:26" ht="21.75" customHeight="1" x14ac:dyDescent="0.3">
      <c r="A1" s="327" t="s">
        <v>1</v>
      </c>
      <c r="B1" s="321"/>
      <c r="C1" s="321"/>
      <c r="D1" s="5"/>
      <c r="E1" s="5"/>
      <c r="G1" s="7" t="s">
        <v>4</v>
      </c>
      <c r="H1" s="5">
        <v>1</v>
      </c>
      <c r="I1" s="10"/>
      <c r="J1" s="11"/>
      <c r="K1" s="11"/>
      <c r="L1" s="11"/>
      <c r="M1" s="11"/>
      <c r="N1" s="11"/>
      <c r="O1" s="11"/>
      <c r="P1" s="11"/>
      <c r="Q1" s="11"/>
      <c r="R1" s="11"/>
      <c r="S1" s="11"/>
      <c r="T1" s="11"/>
      <c r="U1" s="11"/>
      <c r="V1" s="11"/>
      <c r="W1" s="11"/>
      <c r="X1" s="11"/>
      <c r="Y1" s="11"/>
      <c r="Z1" s="11"/>
    </row>
    <row r="2" spans="1:26" ht="21.75" customHeight="1" x14ac:dyDescent="0.3">
      <c r="A2" s="5"/>
      <c r="B2" s="5"/>
      <c r="C2" s="5"/>
      <c r="D2" s="5"/>
      <c r="E2" s="5"/>
      <c r="G2" s="7" t="s">
        <v>20</v>
      </c>
      <c r="H2" s="19"/>
      <c r="I2" s="10"/>
      <c r="J2" s="11"/>
      <c r="K2" s="11"/>
      <c r="L2" s="11"/>
      <c r="M2" s="11"/>
      <c r="N2" s="11"/>
      <c r="O2" s="11"/>
      <c r="P2" s="11"/>
      <c r="Q2" s="11"/>
      <c r="R2" s="11"/>
      <c r="S2" s="11"/>
      <c r="T2" s="11"/>
      <c r="U2" s="11"/>
      <c r="V2" s="11"/>
      <c r="W2" s="11"/>
      <c r="X2" s="11"/>
      <c r="Y2" s="11"/>
      <c r="Z2" s="11"/>
    </row>
    <row r="3" spans="1:26" ht="21.75" customHeight="1" x14ac:dyDescent="0.3">
      <c r="A3" s="5"/>
      <c r="B3" s="5"/>
      <c r="C3" s="5"/>
      <c r="D3" s="5"/>
      <c r="E3" s="5"/>
      <c r="G3" s="7" t="s">
        <v>35</v>
      </c>
      <c r="H3" s="23">
        <v>46327</v>
      </c>
      <c r="I3" s="10"/>
      <c r="J3" s="11"/>
      <c r="K3" s="11"/>
      <c r="L3" s="11"/>
      <c r="M3" s="11"/>
      <c r="N3" s="11"/>
      <c r="O3" s="11"/>
      <c r="P3" s="11"/>
      <c r="Q3" s="11"/>
      <c r="R3" s="11"/>
      <c r="S3" s="11"/>
      <c r="T3" s="11"/>
      <c r="U3" s="11"/>
      <c r="V3" s="11"/>
      <c r="W3" s="11"/>
      <c r="X3" s="11"/>
      <c r="Y3" s="11"/>
      <c r="Z3" s="11"/>
    </row>
    <row r="4" spans="1:26" ht="21.75" customHeight="1" x14ac:dyDescent="0.3">
      <c r="B4" s="5"/>
      <c r="C4" s="5"/>
      <c r="D4" s="5"/>
      <c r="E4" s="5"/>
      <c r="G4" s="7" t="s">
        <v>39</v>
      </c>
      <c r="H4" s="23">
        <v>46660</v>
      </c>
      <c r="I4" s="10"/>
      <c r="J4" s="11"/>
      <c r="K4" s="11"/>
      <c r="L4" s="11"/>
      <c r="M4" s="11"/>
      <c r="N4" s="11"/>
      <c r="O4" s="11"/>
      <c r="P4" s="11"/>
      <c r="Q4" s="11"/>
      <c r="R4" s="11"/>
      <c r="S4" s="11"/>
      <c r="T4" s="11"/>
      <c r="U4" s="11"/>
      <c r="V4" s="11"/>
      <c r="W4" s="11"/>
      <c r="X4" s="11"/>
      <c r="Y4" s="11"/>
      <c r="Z4" s="11"/>
    </row>
    <row r="5" spans="1:26" ht="27.75" customHeight="1" x14ac:dyDescent="0.3">
      <c r="A5" s="3"/>
      <c r="B5" s="3"/>
      <c r="C5" s="29"/>
      <c r="D5" s="30" t="s">
        <v>42</v>
      </c>
      <c r="E5" s="29"/>
      <c r="F5" s="31"/>
      <c r="G5" s="31"/>
      <c r="H5" s="31"/>
      <c r="I5" s="9"/>
      <c r="J5" s="11"/>
      <c r="K5" s="11"/>
      <c r="L5" s="11"/>
      <c r="M5" s="11"/>
      <c r="N5" s="11"/>
      <c r="O5" s="11"/>
      <c r="P5" s="11"/>
      <c r="Q5" s="11"/>
      <c r="R5" s="11"/>
      <c r="S5" s="11"/>
      <c r="T5" s="11"/>
      <c r="U5" s="11"/>
      <c r="V5" s="11"/>
      <c r="W5" s="11"/>
      <c r="X5" s="11"/>
      <c r="Y5" s="11"/>
      <c r="Z5" s="11"/>
    </row>
    <row r="6" spans="1:26" ht="20.25" customHeight="1" x14ac:dyDescent="0.3">
      <c r="A6" s="20" t="s">
        <v>21</v>
      </c>
      <c r="B6" s="20"/>
      <c r="C6" s="22"/>
      <c r="D6" s="22"/>
      <c r="E6" s="22"/>
      <c r="F6" s="22"/>
      <c r="G6" s="22" t="s">
        <v>49</v>
      </c>
      <c r="H6" s="22" t="s">
        <v>34</v>
      </c>
      <c r="I6" s="11"/>
      <c r="J6" s="11"/>
      <c r="K6" s="11"/>
      <c r="L6" s="11"/>
      <c r="M6" s="11"/>
      <c r="N6" s="11"/>
      <c r="O6" s="11"/>
      <c r="P6" s="11"/>
      <c r="Q6" s="11"/>
      <c r="R6" s="11"/>
      <c r="S6" s="11"/>
      <c r="T6" s="11"/>
      <c r="U6" s="11"/>
      <c r="V6" s="11"/>
      <c r="W6" s="11"/>
      <c r="X6" s="11"/>
      <c r="Y6" s="11"/>
    </row>
    <row r="7" spans="1:26" ht="15.5" x14ac:dyDescent="0.3">
      <c r="A7" s="25" t="s">
        <v>53</v>
      </c>
      <c r="B7" s="27"/>
      <c r="C7" s="28"/>
      <c r="D7" s="28"/>
      <c r="E7" s="28"/>
      <c r="F7" s="28"/>
      <c r="G7" s="28"/>
      <c r="H7" s="35">
        <f>SUM(G8:G9)</f>
        <v>0</v>
      </c>
      <c r="I7" s="11"/>
      <c r="J7" s="11"/>
      <c r="K7" s="11"/>
      <c r="L7" s="11"/>
      <c r="M7" s="11"/>
      <c r="N7" s="11"/>
      <c r="O7" s="11"/>
      <c r="P7" s="11"/>
      <c r="Q7" s="11"/>
      <c r="R7" s="11"/>
      <c r="S7" s="11"/>
      <c r="T7" s="11"/>
      <c r="U7" s="11"/>
      <c r="V7" s="11"/>
      <c r="W7" s="11"/>
      <c r="X7" s="11"/>
      <c r="Y7" s="11"/>
    </row>
    <row r="8" spans="1:26" ht="15.5" x14ac:dyDescent="0.3">
      <c r="A8" s="38"/>
      <c r="B8" s="40" t="str">
        <f>"Indirect costs rate: " &amp; TEXT('Admin Costs'!D6, "0.00%")</f>
        <v>Indirect costs rate: 0.00%</v>
      </c>
      <c r="C8" s="41"/>
      <c r="D8" s="42"/>
      <c r="E8" s="42"/>
      <c r="F8" s="42"/>
      <c r="G8" s="42">
        <f>G37</f>
        <v>0</v>
      </c>
      <c r="H8" s="42"/>
      <c r="I8" s="44"/>
      <c r="J8" s="11"/>
      <c r="K8" s="11"/>
      <c r="L8" s="11"/>
      <c r="M8" s="11"/>
      <c r="N8" s="11"/>
      <c r="O8" s="11"/>
      <c r="P8" s="11"/>
      <c r="Q8" s="11"/>
      <c r="R8" s="11"/>
      <c r="S8" s="11"/>
      <c r="T8" s="11"/>
      <c r="U8" s="11"/>
      <c r="V8" s="11"/>
      <c r="W8" s="11"/>
      <c r="X8" s="11"/>
      <c r="Y8" s="11"/>
    </row>
    <row r="9" spans="1:26" ht="15.5" x14ac:dyDescent="0.3">
      <c r="A9" s="49"/>
      <c r="B9" s="27" t="s">
        <v>68</v>
      </c>
      <c r="C9" s="41"/>
      <c r="D9" s="42"/>
      <c r="E9" s="42"/>
      <c r="F9" s="42"/>
      <c r="G9" s="42">
        <f>SUM(G35:G36)</f>
        <v>0</v>
      </c>
      <c r="H9" s="52"/>
      <c r="I9" s="44"/>
      <c r="J9" s="11"/>
      <c r="K9" s="11"/>
      <c r="L9" s="11"/>
      <c r="M9" s="11"/>
      <c r="N9" s="11"/>
      <c r="O9" s="11"/>
      <c r="P9" s="11"/>
      <c r="Q9" s="11"/>
      <c r="R9" s="11"/>
      <c r="S9" s="11"/>
      <c r="T9" s="11"/>
      <c r="U9" s="11"/>
      <c r="V9" s="11"/>
      <c r="W9" s="11"/>
      <c r="X9" s="11"/>
      <c r="Y9" s="11"/>
    </row>
    <row r="10" spans="1:26" ht="15.5" x14ac:dyDescent="0.3">
      <c r="A10" s="49"/>
      <c r="B10" s="27" t="s">
        <v>71</v>
      </c>
      <c r="C10" s="41"/>
      <c r="D10" s="42"/>
      <c r="E10" s="42"/>
      <c r="F10" s="42"/>
      <c r="G10" s="42">
        <f>SUM('Admin Costs'!I24:I25, 'Admin Costs'!I32:I33, 'Admin Costs'!I40:I41, 'Admin Costs'!S24:S25, 'Admin Costs'!S32:S33, 'Admin Costs'!S40:S41)</f>
        <v>0</v>
      </c>
      <c r="H10" s="52"/>
      <c r="I10" s="44"/>
      <c r="J10" s="11"/>
      <c r="K10" s="11"/>
      <c r="L10" s="11"/>
      <c r="M10" s="11"/>
      <c r="N10" s="11"/>
      <c r="O10" s="11"/>
      <c r="P10" s="11"/>
      <c r="Q10" s="11"/>
      <c r="R10" s="11"/>
      <c r="S10" s="11"/>
      <c r="T10" s="11"/>
      <c r="U10" s="11"/>
      <c r="V10" s="11"/>
      <c r="W10" s="11"/>
      <c r="X10" s="11"/>
      <c r="Y10" s="11"/>
    </row>
    <row r="11" spans="1:26" ht="15.5" x14ac:dyDescent="0.3">
      <c r="A11" s="57" t="s">
        <v>73</v>
      </c>
      <c r="B11" s="46"/>
      <c r="C11" s="42"/>
      <c r="D11" s="42"/>
      <c r="E11" s="42"/>
      <c r="F11" s="42"/>
      <c r="G11" s="42"/>
      <c r="H11" s="52">
        <f>H81</f>
        <v>0</v>
      </c>
      <c r="I11" s="44"/>
      <c r="J11" s="11"/>
      <c r="K11" s="11"/>
      <c r="L11" s="11"/>
      <c r="M11" s="11"/>
      <c r="N11" s="11"/>
      <c r="O11" s="11"/>
      <c r="P11" s="11"/>
      <c r="Q11" s="11"/>
      <c r="R11" s="11"/>
      <c r="S11" s="11"/>
      <c r="T11" s="11"/>
      <c r="U11" s="11"/>
      <c r="V11" s="11"/>
      <c r="W11" s="11"/>
      <c r="X11" s="11"/>
      <c r="Y11" s="11"/>
    </row>
    <row r="12" spans="1:26" ht="15.5" x14ac:dyDescent="0.3">
      <c r="A12" s="46"/>
      <c r="B12" s="32" t="s">
        <v>76</v>
      </c>
      <c r="C12" s="42"/>
      <c r="D12" s="42"/>
      <c r="E12" s="42"/>
      <c r="F12" s="42"/>
      <c r="G12" s="42">
        <f>F50</f>
        <v>0</v>
      </c>
      <c r="H12" s="42"/>
      <c r="I12" s="44"/>
      <c r="J12" s="11"/>
      <c r="K12" s="11"/>
      <c r="L12" s="11"/>
      <c r="M12" s="11"/>
      <c r="N12" s="11"/>
      <c r="O12" s="11"/>
      <c r="P12" s="11"/>
      <c r="Q12" s="11"/>
      <c r="R12" s="11"/>
      <c r="S12" s="11"/>
      <c r="T12" s="11"/>
      <c r="U12" s="11"/>
      <c r="V12" s="11"/>
      <c r="W12" s="11"/>
      <c r="X12" s="11"/>
      <c r="Y12" s="11"/>
    </row>
    <row r="13" spans="1:26" ht="15.5" x14ac:dyDescent="0.3">
      <c r="A13" s="46"/>
      <c r="B13" s="36" t="s">
        <v>58</v>
      </c>
      <c r="C13" s="42"/>
      <c r="D13" s="42"/>
      <c r="E13" s="42"/>
      <c r="F13" s="42"/>
      <c r="G13" s="42">
        <f>G50</f>
        <v>0</v>
      </c>
      <c r="H13" s="42"/>
      <c r="I13" s="44"/>
      <c r="J13" s="11"/>
      <c r="K13" s="11"/>
      <c r="L13" s="11"/>
      <c r="M13" s="11"/>
      <c r="N13" s="11"/>
      <c r="O13" s="11"/>
      <c r="P13" s="11"/>
      <c r="Q13" s="11"/>
      <c r="R13" s="11"/>
      <c r="S13" s="11"/>
      <c r="T13" s="11"/>
      <c r="U13" s="11"/>
      <c r="V13" s="11"/>
      <c r="W13" s="11"/>
      <c r="X13" s="11"/>
      <c r="Y13" s="11"/>
    </row>
    <row r="14" spans="1:26" ht="15.5" x14ac:dyDescent="0.3">
      <c r="A14" s="61"/>
      <c r="B14" s="61" t="s">
        <v>55</v>
      </c>
      <c r="C14" s="42"/>
      <c r="D14" s="42"/>
      <c r="E14" s="42"/>
      <c r="F14" s="42"/>
      <c r="G14" s="52">
        <f>H54</f>
        <v>0</v>
      </c>
      <c r="H14" s="42"/>
      <c r="I14" s="44"/>
      <c r="J14" s="11"/>
      <c r="K14" s="11"/>
      <c r="L14" s="11"/>
      <c r="M14" s="11"/>
      <c r="N14" s="11"/>
      <c r="O14" s="11"/>
      <c r="P14" s="11"/>
      <c r="Q14" s="11"/>
      <c r="R14" s="11"/>
      <c r="S14" s="11"/>
      <c r="T14" s="11"/>
      <c r="U14" s="11"/>
      <c r="V14" s="11"/>
      <c r="W14" s="11"/>
      <c r="X14" s="11"/>
      <c r="Y14" s="11"/>
    </row>
    <row r="15" spans="1:26" ht="15.5" x14ac:dyDescent="0.3">
      <c r="A15" s="32"/>
      <c r="B15" s="32" t="s">
        <v>78</v>
      </c>
      <c r="C15" s="33"/>
      <c r="D15" s="33"/>
      <c r="E15" s="33"/>
      <c r="F15" s="33"/>
      <c r="G15" s="33">
        <f>F52</f>
        <v>0</v>
      </c>
      <c r="H15" s="33"/>
      <c r="I15" s="11"/>
      <c r="J15" s="11"/>
      <c r="K15" s="11"/>
      <c r="L15" s="11"/>
      <c r="M15" s="11"/>
      <c r="N15" s="11"/>
      <c r="O15" s="11"/>
      <c r="P15" s="11"/>
      <c r="Q15" s="11"/>
      <c r="R15" s="11"/>
      <c r="S15" s="11"/>
      <c r="T15" s="11"/>
      <c r="U15" s="11"/>
      <c r="V15" s="11"/>
      <c r="W15" s="11"/>
      <c r="X15" s="11"/>
      <c r="Y15" s="11"/>
    </row>
    <row r="16" spans="1:26" ht="15.5" x14ac:dyDescent="0.3">
      <c r="A16" s="32"/>
      <c r="B16" s="32" t="s">
        <v>80</v>
      </c>
      <c r="C16" s="33"/>
      <c r="D16" s="33"/>
      <c r="E16" s="33"/>
      <c r="F16" s="33"/>
      <c r="G16" s="33">
        <f>F53</f>
        <v>0</v>
      </c>
      <c r="H16" s="33"/>
      <c r="I16" s="11"/>
      <c r="J16" s="11"/>
      <c r="K16" s="11"/>
      <c r="L16" s="11"/>
      <c r="M16" s="11"/>
      <c r="N16" s="11"/>
      <c r="O16" s="11"/>
      <c r="P16" s="11"/>
      <c r="Q16" s="11"/>
      <c r="R16" s="11"/>
      <c r="S16" s="11"/>
      <c r="T16" s="11"/>
      <c r="U16" s="11"/>
      <c r="V16" s="11"/>
      <c r="W16" s="11"/>
      <c r="X16" s="11"/>
      <c r="Y16" s="11"/>
    </row>
    <row r="17" spans="1:26" ht="15.5" x14ac:dyDescent="0.3">
      <c r="B17" s="61" t="s">
        <v>84</v>
      </c>
      <c r="C17" s="42"/>
      <c r="D17" s="42"/>
      <c r="E17" s="42"/>
      <c r="F17" s="42"/>
      <c r="G17" s="42">
        <f>H62</f>
        <v>0</v>
      </c>
      <c r="H17" s="42"/>
      <c r="I17" s="11"/>
      <c r="J17" s="11"/>
      <c r="K17" s="11"/>
      <c r="L17" s="11"/>
      <c r="M17" s="11"/>
      <c r="N17" s="11"/>
      <c r="O17" s="11"/>
      <c r="P17" s="11"/>
      <c r="Q17" s="11"/>
      <c r="R17" s="11"/>
      <c r="S17" s="11"/>
      <c r="T17" s="11"/>
      <c r="U17" s="11"/>
      <c r="V17" s="11"/>
      <c r="W17" s="11"/>
      <c r="X17" s="11"/>
      <c r="Y17" s="11"/>
    </row>
    <row r="18" spans="1:26" ht="15.5" x14ac:dyDescent="0.3">
      <c r="B18" s="75" t="s">
        <v>86</v>
      </c>
      <c r="C18" s="33"/>
      <c r="D18" s="33"/>
      <c r="E18" s="33"/>
      <c r="F18" s="33"/>
      <c r="G18" s="33">
        <f>H70</f>
        <v>0</v>
      </c>
      <c r="H18" s="33"/>
      <c r="I18" s="11"/>
      <c r="J18" s="11"/>
      <c r="K18" s="11"/>
      <c r="L18" s="11"/>
      <c r="M18" s="11"/>
      <c r="N18" s="11"/>
      <c r="O18" s="11"/>
      <c r="P18" s="11"/>
      <c r="Q18" s="11"/>
      <c r="R18" s="11"/>
      <c r="S18" s="11"/>
      <c r="T18" s="11"/>
      <c r="U18" s="11"/>
      <c r="V18" s="11"/>
      <c r="W18" s="11"/>
      <c r="X18" s="11"/>
      <c r="Y18" s="11"/>
    </row>
    <row r="19" spans="1:26" ht="15.5" x14ac:dyDescent="0.3">
      <c r="A19" s="81"/>
      <c r="B19" s="83" t="s">
        <v>60</v>
      </c>
      <c r="C19" s="84"/>
      <c r="D19" s="84"/>
      <c r="E19" s="84"/>
      <c r="F19" s="84"/>
      <c r="G19" s="84">
        <f>H80</f>
        <v>0</v>
      </c>
      <c r="H19" s="88"/>
      <c r="I19" s="11"/>
      <c r="J19" s="11"/>
      <c r="K19" s="11"/>
      <c r="L19" s="11"/>
      <c r="M19" s="11"/>
      <c r="N19" s="11"/>
      <c r="O19" s="11"/>
      <c r="P19" s="11"/>
      <c r="Q19" s="11"/>
      <c r="R19" s="11"/>
      <c r="S19" s="11"/>
      <c r="T19" s="11"/>
      <c r="U19" s="11"/>
      <c r="V19" s="11"/>
      <c r="W19" s="11"/>
      <c r="X19" s="11"/>
      <c r="Y19" s="11"/>
    </row>
    <row r="20" spans="1:26" ht="15.5" x14ac:dyDescent="0.3">
      <c r="A20" s="90" t="s">
        <v>91</v>
      </c>
      <c r="B20" s="91"/>
      <c r="C20" s="39"/>
      <c r="D20" s="39"/>
      <c r="E20" s="39"/>
      <c r="F20" s="39"/>
      <c r="G20" s="39"/>
      <c r="H20" s="98">
        <f>SUM(F86:F91)</f>
        <v>0</v>
      </c>
      <c r="I20" s="11"/>
      <c r="J20" s="11"/>
      <c r="K20" s="11"/>
      <c r="L20" s="11"/>
      <c r="M20" s="11"/>
      <c r="N20" s="11"/>
      <c r="O20" s="11"/>
      <c r="P20" s="11"/>
      <c r="Q20" s="11"/>
      <c r="R20" s="11"/>
      <c r="S20" s="11"/>
      <c r="T20" s="11"/>
      <c r="U20" s="11"/>
      <c r="V20" s="11"/>
      <c r="W20" s="11"/>
      <c r="X20" s="11"/>
      <c r="Y20" s="11"/>
    </row>
    <row r="21" spans="1:26" ht="15.5" x14ac:dyDescent="0.3">
      <c r="A21" s="32"/>
      <c r="B21" s="32"/>
      <c r="C21" s="33"/>
      <c r="D21" s="33"/>
      <c r="E21" s="33"/>
      <c r="F21" s="33"/>
      <c r="G21" s="33"/>
      <c r="H21" s="33"/>
      <c r="I21" s="11"/>
      <c r="J21" s="11"/>
      <c r="K21" s="11"/>
      <c r="L21" s="11"/>
      <c r="M21" s="11"/>
      <c r="N21" s="11"/>
      <c r="O21" s="11"/>
      <c r="P21" s="11"/>
      <c r="Q21" s="11"/>
      <c r="R21" s="11"/>
      <c r="S21" s="11"/>
      <c r="T21" s="11"/>
      <c r="U21" s="11"/>
      <c r="V21" s="11"/>
      <c r="W21" s="11"/>
      <c r="X21" s="11"/>
      <c r="Y21" s="11"/>
    </row>
    <row r="22" spans="1:26" ht="15" customHeight="1" x14ac:dyDescent="0.3">
      <c r="A22" s="104" t="s">
        <v>95</v>
      </c>
      <c r="B22" s="32"/>
      <c r="C22" s="33"/>
      <c r="D22" s="33"/>
      <c r="E22" s="33"/>
      <c r="F22" s="33"/>
      <c r="G22" s="33"/>
      <c r="H22" s="107">
        <f>H116</f>
        <v>0</v>
      </c>
      <c r="I22" s="11"/>
      <c r="J22" s="11"/>
      <c r="K22" s="11"/>
      <c r="L22" s="11"/>
      <c r="M22" s="11"/>
      <c r="N22" s="11"/>
      <c r="O22" s="11"/>
      <c r="P22" s="11"/>
      <c r="Q22" s="11"/>
      <c r="R22" s="11"/>
      <c r="S22" s="11"/>
      <c r="T22" s="11"/>
      <c r="U22" s="11"/>
      <c r="V22" s="11"/>
      <c r="W22" s="11"/>
      <c r="X22" s="11"/>
      <c r="Y22" s="11"/>
    </row>
    <row r="23" spans="1:26" ht="15" customHeight="1" x14ac:dyDescent="0.3">
      <c r="A23" s="104" t="s">
        <v>97</v>
      </c>
      <c r="B23" s="32"/>
      <c r="C23" s="33"/>
      <c r="D23" s="33"/>
      <c r="E23" s="33"/>
      <c r="F23" s="33"/>
      <c r="G23" s="33"/>
      <c r="H23" s="107">
        <f>H125</f>
        <v>0</v>
      </c>
      <c r="I23" s="11"/>
      <c r="J23" s="11"/>
      <c r="K23" s="11"/>
      <c r="L23" s="11"/>
      <c r="M23" s="11"/>
      <c r="N23" s="11"/>
      <c r="O23" s="11"/>
      <c r="P23" s="11"/>
      <c r="Q23" s="11"/>
      <c r="R23" s="11"/>
      <c r="S23" s="11"/>
      <c r="T23" s="11"/>
      <c r="U23" s="11"/>
      <c r="V23" s="11"/>
      <c r="W23" s="11"/>
      <c r="X23" s="11"/>
      <c r="Y23" s="11"/>
    </row>
    <row r="24" spans="1:26" ht="15" customHeight="1" x14ac:dyDescent="0.3">
      <c r="A24" s="104" t="s">
        <v>99</v>
      </c>
      <c r="B24" s="32"/>
      <c r="C24" s="33"/>
      <c r="D24" s="33"/>
      <c r="E24" s="33"/>
      <c r="F24" s="33"/>
      <c r="G24" s="33"/>
      <c r="H24" s="107">
        <f>H134</f>
        <v>0</v>
      </c>
      <c r="I24" s="11"/>
      <c r="J24" s="11"/>
      <c r="K24" s="11"/>
      <c r="L24" s="11"/>
      <c r="M24" s="11"/>
      <c r="N24" s="11"/>
      <c r="O24" s="11"/>
      <c r="P24" s="11"/>
      <c r="Q24" s="11"/>
      <c r="R24" s="11"/>
      <c r="S24" s="11"/>
      <c r="T24" s="11"/>
      <c r="U24" s="11"/>
      <c r="V24" s="11"/>
      <c r="W24" s="11"/>
      <c r="X24" s="11"/>
      <c r="Y24" s="11"/>
    </row>
    <row r="25" spans="1:26" ht="20.25" customHeight="1" x14ac:dyDescent="0.3">
      <c r="A25" s="58" t="s">
        <v>75</v>
      </c>
      <c r="B25" s="58"/>
      <c r="C25" s="59"/>
      <c r="D25" s="59"/>
      <c r="E25" s="59"/>
      <c r="F25" s="59"/>
      <c r="G25" s="59"/>
      <c r="H25" s="59">
        <f>SUM(H7+H11+H20+H22+H23+H24)</f>
        <v>0</v>
      </c>
      <c r="I25" s="11"/>
      <c r="J25" s="398">
        <f>H2-H25</f>
        <v>0</v>
      </c>
      <c r="K25" s="399" t="s">
        <v>324</v>
      </c>
      <c r="L25" s="11"/>
      <c r="M25" s="11"/>
      <c r="N25" s="11"/>
      <c r="O25" s="11"/>
      <c r="P25" s="11"/>
      <c r="Q25" s="11"/>
      <c r="R25" s="11"/>
      <c r="S25" s="11"/>
      <c r="T25" s="11"/>
      <c r="U25" s="11"/>
      <c r="V25" s="11"/>
      <c r="W25" s="11"/>
      <c r="X25" s="11"/>
      <c r="Y25" s="11"/>
    </row>
    <row r="26" spans="1:26" ht="32.25" customHeight="1" x14ac:dyDescent="0.3"/>
    <row r="27" spans="1:26" ht="24" customHeight="1" x14ac:dyDescent="0.55000000000000004">
      <c r="A27" s="328" t="s">
        <v>77</v>
      </c>
      <c r="B27" s="325"/>
      <c r="C27" s="325"/>
      <c r="D27" s="325"/>
      <c r="E27" s="325"/>
      <c r="F27" s="325"/>
      <c r="G27" s="325"/>
      <c r="H27" s="326"/>
      <c r="I27" s="62"/>
      <c r="J27" s="11"/>
      <c r="K27" s="11"/>
      <c r="L27" s="11"/>
      <c r="M27" s="11"/>
      <c r="N27" s="11"/>
      <c r="O27" s="11"/>
      <c r="P27" s="11"/>
      <c r="Q27" s="11"/>
      <c r="R27" s="11"/>
      <c r="S27" s="11"/>
      <c r="T27" s="11"/>
      <c r="U27" s="11"/>
      <c r="V27" s="11"/>
      <c r="W27" s="11"/>
      <c r="X27" s="11"/>
      <c r="Y27" s="11"/>
      <c r="Z27" s="11"/>
    </row>
    <row r="28" spans="1:26" ht="55.5" customHeight="1" x14ac:dyDescent="0.35">
      <c r="A28" s="111" t="s">
        <v>104</v>
      </c>
      <c r="B28" s="64"/>
      <c r="C28" s="64"/>
      <c r="D28" s="64"/>
      <c r="E28" s="112"/>
      <c r="F28" s="113" t="s">
        <v>106</v>
      </c>
      <c r="G28" s="113" t="s">
        <v>49</v>
      </c>
      <c r="H28" s="113" t="s">
        <v>107</v>
      </c>
      <c r="I28" s="68"/>
      <c r="J28" s="68"/>
      <c r="K28" s="68"/>
      <c r="L28" s="68"/>
      <c r="M28" s="68"/>
      <c r="N28" s="68"/>
      <c r="O28" s="68"/>
      <c r="P28" s="68"/>
      <c r="Q28" s="68"/>
      <c r="R28" s="68"/>
      <c r="S28" s="68"/>
      <c r="T28" s="68"/>
      <c r="U28" s="68"/>
      <c r="V28" s="68"/>
      <c r="W28" s="68"/>
      <c r="X28" s="68"/>
      <c r="Y28" s="68"/>
    </row>
    <row r="29" spans="1:26" ht="15.75" customHeight="1" x14ac:dyDescent="0.3">
      <c r="A29" s="87" t="s">
        <v>85</v>
      </c>
      <c r="B29" s="69"/>
      <c r="C29" s="116"/>
      <c r="D29" s="116"/>
      <c r="E29" s="69"/>
      <c r="F29" s="70"/>
      <c r="G29" s="70"/>
      <c r="H29" s="71"/>
      <c r="I29" s="11"/>
      <c r="J29" s="11"/>
      <c r="K29" s="11"/>
      <c r="L29" s="11"/>
      <c r="M29" s="11"/>
      <c r="N29" s="11"/>
      <c r="O29" s="11"/>
      <c r="P29" s="11"/>
      <c r="Q29" s="11"/>
      <c r="R29" s="11"/>
      <c r="S29" s="11"/>
      <c r="T29" s="11"/>
      <c r="U29" s="11"/>
      <c r="V29" s="11"/>
      <c r="W29" s="11"/>
      <c r="X29" s="11"/>
      <c r="Y29" s="11"/>
    </row>
    <row r="30" spans="1:26" ht="15.75" customHeight="1" x14ac:dyDescent="0.3">
      <c r="B30" s="76" t="str">
        <f>'Admin Costs'!B12</f>
        <v>Admin 1: Salary and Wages</v>
      </c>
      <c r="C30" s="76"/>
      <c r="D30" s="76"/>
      <c r="E30" s="120"/>
      <c r="F30" s="86">
        <f>'Admin Costs'!I12</f>
        <v>0</v>
      </c>
      <c r="G30" s="86"/>
      <c r="H30" s="86"/>
      <c r="I30" s="11"/>
      <c r="J30" s="11"/>
      <c r="K30" s="11"/>
      <c r="L30" s="11"/>
      <c r="M30" s="11"/>
      <c r="N30" s="11"/>
      <c r="O30" s="11"/>
      <c r="P30" s="11"/>
      <c r="Q30" s="11"/>
      <c r="R30" s="11"/>
      <c r="S30" s="11"/>
      <c r="T30" s="11"/>
      <c r="U30" s="11"/>
      <c r="V30" s="11"/>
      <c r="W30" s="11"/>
      <c r="X30" s="11"/>
      <c r="Y30" s="11"/>
    </row>
    <row r="31" spans="1:26" ht="14.25" customHeight="1" x14ac:dyDescent="0.3">
      <c r="A31" s="75"/>
      <c r="B31" s="76" t="str">
        <f>'Admin Costs'!B13</f>
        <v>Admin 2: Salary and Wages</v>
      </c>
      <c r="C31" s="122"/>
      <c r="D31" s="122"/>
      <c r="E31" s="124"/>
      <c r="F31" s="86">
        <f>'Admin Costs'!I13</f>
        <v>0</v>
      </c>
      <c r="G31" s="82"/>
      <c r="H31" s="82"/>
      <c r="I31" s="11"/>
      <c r="J31" s="11"/>
      <c r="K31" s="11"/>
      <c r="L31" s="11"/>
      <c r="M31" s="11"/>
      <c r="N31" s="11"/>
      <c r="O31" s="11"/>
      <c r="P31" s="11"/>
      <c r="Q31" s="11"/>
      <c r="R31" s="11"/>
      <c r="S31" s="11"/>
      <c r="T31" s="11"/>
      <c r="U31" s="11"/>
      <c r="V31" s="11"/>
      <c r="W31" s="11"/>
      <c r="X31" s="11"/>
      <c r="Y31" s="11"/>
    </row>
    <row r="32" spans="1:26" ht="15" customHeight="1" x14ac:dyDescent="0.3">
      <c r="A32" s="92"/>
      <c r="B32" s="76" t="str">
        <f>'Admin Costs'!B14</f>
        <v>Admin 3: Salary and Wages</v>
      </c>
      <c r="C32" s="122"/>
      <c r="D32" s="122"/>
      <c r="E32" s="124"/>
      <c r="F32" s="86">
        <f>'Admin Costs'!I14</f>
        <v>0</v>
      </c>
      <c r="G32" s="82"/>
      <c r="H32" s="82"/>
      <c r="I32" s="11"/>
      <c r="J32" s="11"/>
      <c r="K32" s="11"/>
      <c r="L32" s="11"/>
      <c r="M32" s="11"/>
      <c r="N32" s="11"/>
      <c r="O32" s="11"/>
      <c r="P32" s="11"/>
      <c r="Q32" s="11"/>
      <c r="R32" s="11"/>
      <c r="S32" s="11"/>
      <c r="T32" s="11"/>
      <c r="U32" s="11"/>
      <c r="V32" s="11"/>
      <c r="W32" s="11"/>
      <c r="X32" s="11"/>
      <c r="Y32" s="11"/>
    </row>
    <row r="33" spans="1:25" ht="15" customHeight="1" x14ac:dyDescent="0.3">
      <c r="A33" s="92"/>
      <c r="B33" s="76" t="str">
        <f>'Admin Costs'!B15</f>
        <v>Admin 4: Salary and Wages</v>
      </c>
      <c r="C33" s="122"/>
      <c r="D33" s="122"/>
      <c r="E33" s="124"/>
      <c r="F33" s="86">
        <f>'Admin Costs'!I15</f>
        <v>0</v>
      </c>
      <c r="G33" s="82"/>
      <c r="H33" s="82"/>
      <c r="I33" s="11"/>
      <c r="J33" s="11"/>
      <c r="K33" s="11"/>
      <c r="L33" s="11"/>
      <c r="M33" s="11"/>
      <c r="N33" s="11"/>
      <c r="O33" s="11"/>
      <c r="P33" s="11"/>
      <c r="Q33" s="11"/>
      <c r="R33" s="11"/>
      <c r="S33" s="11"/>
      <c r="T33" s="11"/>
      <c r="U33" s="11"/>
      <c r="V33" s="11"/>
      <c r="W33" s="11"/>
      <c r="X33" s="11"/>
      <c r="Y33" s="11"/>
    </row>
    <row r="34" spans="1:25" ht="15" customHeight="1" thickBot="1" x14ac:dyDescent="0.35">
      <c r="A34" s="92"/>
      <c r="B34" s="374" t="str">
        <f>'Admin Costs'!B16</f>
        <v>Admin 5: Salary and Wages</v>
      </c>
      <c r="C34" s="361"/>
      <c r="D34" s="361"/>
      <c r="E34" s="362"/>
      <c r="F34" s="363">
        <f>'Admin Costs'!I16</f>
        <v>0</v>
      </c>
      <c r="G34" s="363"/>
      <c r="H34" s="363"/>
      <c r="I34" s="11"/>
      <c r="J34" s="11"/>
      <c r="K34" s="11"/>
      <c r="L34" s="11"/>
      <c r="M34" s="11"/>
      <c r="N34" s="11"/>
      <c r="O34" s="11"/>
      <c r="P34" s="11"/>
      <c r="Q34" s="11"/>
      <c r="R34" s="11"/>
      <c r="S34" s="11"/>
      <c r="T34" s="11"/>
      <c r="U34" s="11"/>
      <c r="V34" s="11"/>
      <c r="W34" s="11"/>
      <c r="X34" s="11"/>
      <c r="Y34" s="11"/>
    </row>
    <row r="35" spans="1:25" ht="15" customHeight="1" thickTop="1" x14ac:dyDescent="0.3">
      <c r="A35" s="92"/>
      <c r="B35" s="371" t="s">
        <v>112</v>
      </c>
      <c r="C35" s="372"/>
      <c r="D35" s="372"/>
      <c r="E35" s="373"/>
      <c r="F35" s="86">
        <f>SUM(F30:F34)</f>
        <v>0</v>
      </c>
      <c r="G35" s="86"/>
      <c r="H35" s="86"/>
      <c r="I35" s="11"/>
      <c r="J35" s="11"/>
      <c r="K35" s="11"/>
      <c r="L35" s="11"/>
      <c r="M35" s="11"/>
      <c r="N35" s="11"/>
      <c r="O35" s="11"/>
      <c r="P35" s="11"/>
      <c r="Q35" s="11"/>
      <c r="R35" s="11"/>
      <c r="S35" s="11"/>
      <c r="T35" s="11"/>
      <c r="U35" s="11"/>
      <c r="V35" s="11"/>
      <c r="W35" s="11"/>
      <c r="X35" s="11"/>
      <c r="Y35" s="11"/>
    </row>
    <row r="36" spans="1:25" ht="15" customHeight="1" x14ac:dyDescent="0.3">
      <c r="A36" s="75"/>
      <c r="B36" s="75" t="s">
        <v>113</v>
      </c>
      <c r="C36" s="135"/>
      <c r="D36" s="135"/>
      <c r="E36" s="136"/>
      <c r="F36" s="82">
        <f>'Admin Costs'!J17</f>
        <v>0</v>
      </c>
      <c r="G36" s="82"/>
      <c r="H36" s="82"/>
      <c r="I36" s="11"/>
      <c r="J36" s="11"/>
      <c r="K36" s="11"/>
      <c r="L36" s="11"/>
      <c r="M36" s="11"/>
      <c r="N36" s="11"/>
      <c r="O36" s="11"/>
      <c r="P36" s="11"/>
      <c r="Q36" s="11"/>
      <c r="R36" s="11"/>
      <c r="S36" s="11"/>
      <c r="T36" s="11"/>
      <c r="U36" s="11"/>
      <c r="V36" s="11"/>
      <c r="W36" s="11"/>
      <c r="X36" s="11"/>
      <c r="Y36" s="11"/>
    </row>
    <row r="37" spans="1:25" ht="15" customHeight="1" x14ac:dyDescent="0.3">
      <c r="A37" s="115" t="s">
        <v>66</v>
      </c>
      <c r="B37" s="115"/>
      <c r="C37" s="115"/>
      <c r="D37" s="115"/>
      <c r="E37" s="117"/>
      <c r="F37" s="119"/>
      <c r="G37" s="119">
        <f>'Admin Costs'!K18</f>
        <v>0</v>
      </c>
      <c r="H37" s="119"/>
      <c r="I37" s="11"/>
      <c r="J37" s="11"/>
      <c r="K37" s="11"/>
      <c r="L37" s="11"/>
      <c r="M37" s="11"/>
      <c r="N37" s="11"/>
      <c r="O37" s="11"/>
      <c r="P37" s="11"/>
      <c r="Q37" s="11"/>
      <c r="R37" s="11"/>
      <c r="S37" s="11"/>
      <c r="T37" s="11"/>
      <c r="U37" s="11"/>
      <c r="V37" s="11"/>
      <c r="W37" s="11"/>
      <c r="X37" s="11"/>
      <c r="Y37" s="11"/>
    </row>
    <row r="38" spans="1:25" ht="19.5" customHeight="1" x14ac:dyDescent="0.35">
      <c r="A38" s="121" t="s">
        <v>109</v>
      </c>
      <c r="B38" s="121"/>
      <c r="C38" s="121"/>
      <c r="D38" s="121"/>
      <c r="E38" s="123"/>
      <c r="F38" s="126"/>
      <c r="G38" s="126"/>
      <c r="H38" s="127">
        <f>SUM(G37,F36,F35)</f>
        <v>0</v>
      </c>
      <c r="I38" s="11"/>
      <c r="J38" s="11"/>
      <c r="K38" s="11"/>
      <c r="L38" s="11"/>
      <c r="M38" s="11"/>
      <c r="N38" s="11"/>
      <c r="O38" s="11"/>
      <c r="P38" s="11"/>
      <c r="Q38" s="11"/>
      <c r="R38" s="11"/>
      <c r="S38" s="11"/>
      <c r="T38" s="11"/>
      <c r="U38" s="11"/>
      <c r="V38" s="11"/>
      <c r="W38" s="11"/>
      <c r="X38" s="11"/>
      <c r="Y38" s="11"/>
    </row>
    <row r="39" spans="1:25" ht="8.25" customHeight="1" x14ac:dyDescent="0.3">
      <c r="A39" s="135"/>
      <c r="B39" s="135"/>
      <c r="C39" s="135"/>
      <c r="D39" s="135"/>
      <c r="E39" s="135"/>
      <c r="F39" s="11"/>
      <c r="G39" s="11"/>
      <c r="H39" s="11"/>
      <c r="I39" s="11"/>
      <c r="J39" s="11"/>
      <c r="K39" s="11"/>
      <c r="L39" s="11"/>
      <c r="M39" s="11"/>
      <c r="N39" s="11"/>
      <c r="O39" s="11"/>
      <c r="P39" s="11"/>
      <c r="Q39" s="11"/>
      <c r="R39" s="11"/>
      <c r="S39" s="11"/>
      <c r="T39" s="11"/>
      <c r="U39" s="11"/>
      <c r="V39" s="11"/>
      <c r="W39" s="11"/>
      <c r="X39" s="11"/>
      <c r="Y39" s="11"/>
    </row>
    <row r="40" spans="1:25" ht="24" customHeight="1" x14ac:dyDescent="0.55000000000000004">
      <c r="A40" s="329" t="s">
        <v>118</v>
      </c>
      <c r="B40" s="325"/>
      <c r="C40" s="325"/>
      <c r="D40" s="325"/>
      <c r="E40" s="325"/>
      <c r="F40" s="325"/>
      <c r="G40" s="325"/>
      <c r="H40" s="326"/>
      <c r="I40" s="11"/>
      <c r="J40" s="11"/>
      <c r="K40" s="11"/>
      <c r="L40" s="11"/>
      <c r="M40" s="11"/>
      <c r="N40" s="11"/>
      <c r="O40" s="11"/>
      <c r="P40" s="11"/>
      <c r="Q40" s="11"/>
      <c r="R40" s="11"/>
      <c r="S40" s="11"/>
      <c r="T40" s="11"/>
      <c r="U40" s="11"/>
      <c r="V40" s="11"/>
      <c r="W40" s="11"/>
      <c r="X40" s="11"/>
      <c r="Y40" s="11"/>
    </row>
    <row r="41" spans="1:25" ht="36.75" customHeight="1" x14ac:dyDescent="0.35">
      <c r="A41" s="111" t="s">
        <v>119</v>
      </c>
      <c r="B41" s="64"/>
      <c r="C41" s="64"/>
      <c r="D41" s="64"/>
      <c r="E41" s="112"/>
      <c r="F41" s="113" t="s">
        <v>81</v>
      </c>
      <c r="G41" s="113" t="s">
        <v>82</v>
      </c>
      <c r="H41" s="113" t="s">
        <v>120</v>
      </c>
      <c r="I41" s="68"/>
      <c r="J41" s="68"/>
      <c r="K41" s="68"/>
      <c r="L41" s="68"/>
      <c r="M41" s="68"/>
      <c r="N41" s="68"/>
      <c r="O41" s="68"/>
      <c r="P41" s="68"/>
      <c r="Q41" s="68"/>
      <c r="R41" s="68"/>
      <c r="S41" s="68"/>
      <c r="T41" s="68"/>
      <c r="U41" s="68"/>
      <c r="V41" s="68"/>
      <c r="W41" s="68"/>
      <c r="X41" s="68"/>
      <c r="Y41" s="68"/>
    </row>
    <row r="42" spans="1:25" ht="15.75" customHeight="1" x14ac:dyDescent="0.3">
      <c r="A42" s="147" t="s">
        <v>90</v>
      </c>
      <c r="B42" s="95"/>
      <c r="C42" s="139"/>
      <c r="D42" s="139"/>
      <c r="E42" s="95"/>
      <c r="F42" s="97"/>
      <c r="G42" s="97"/>
      <c r="H42" s="100"/>
      <c r="I42" s="11"/>
      <c r="J42" s="11"/>
      <c r="K42" s="11"/>
      <c r="L42" s="11"/>
      <c r="M42" s="11"/>
      <c r="N42" s="11"/>
      <c r="O42" s="11"/>
      <c r="P42" s="11"/>
      <c r="Q42" s="11"/>
      <c r="R42" s="11"/>
      <c r="S42" s="11"/>
      <c r="T42" s="11"/>
      <c r="U42" s="11"/>
      <c r="V42" s="11"/>
      <c r="W42" s="11"/>
      <c r="X42" s="11"/>
      <c r="Y42" s="11"/>
    </row>
    <row r="43" spans="1:25" ht="15.75" customHeight="1" x14ac:dyDescent="0.3">
      <c r="B43" s="76" t="str">
        <f>Salariesfringe!B6</f>
        <v>Agency Lead: Salary and Wages</v>
      </c>
      <c r="C43" s="76"/>
      <c r="D43" s="76"/>
      <c r="E43" s="120"/>
      <c r="F43" s="86">
        <f>Salariesfringe!I6</f>
        <v>0</v>
      </c>
      <c r="G43" s="86">
        <f>Salariesfringe!J6</f>
        <v>0</v>
      </c>
      <c r="H43" s="86">
        <f>SUM(F43:G43)</f>
        <v>0</v>
      </c>
      <c r="I43" s="11"/>
      <c r="J43" s="11"/>
      <c r="K43" s="11"/>
      <c r="L43" s="11"/>
      <c r="M43" s="11"/>
      <c r="N43" s="11"/>
      <c r="O43" s="11"/>
      <c r="P43" s="11"/>
      <c r="Q43" s="11"/>
      <c r="R43" s="11"/>
      <c r="S43" s="11"/>
      <c r="T43" s="11"/>
      <c r="U43" s="11"/>
      <c r="V43" s="11"/>
      <c r="W43" s="11"/>
      <c r="X43" s="11"/>
      <c r="Y43" s="11"/>
    </row>
    <row r="44" spans="1:25" ht="14.25" customHeight="1" x14ac:dyDescent="0.3">
      <c r="A44" s="75"/>
      <c r="B44" s="92" t="str">
        <f>Salariesfringe!B7</f>
        <v>Project Manager: Salary and Wages</v>
      </c>
      <c r="C44" s="122"/>
      <c r="D44" s="122"/>
      <c r="E44" s="124"/>
      <c r="F44" s="86">
        <f>Salariesfringe!I7</f>
        <v>0</v>
      </c>
      <c r="G44" s="86">
        <f>Salariesfringe!J7</f>
        <v>0</v>
      </c>
      <c r="H44" s="86">
        <f t="shared" ref="H44:H49" si="0">SUM(F44:G44)</f>
        <v>0</v>
      </c>
      <c r="I44" s="11"/>
      <c r="J44" s="11"/>
      <c r="K44" s="11"/>
      <c r="L44" s="11"/>
      <c r="M44" s="11"/>
      <c r="N44" s="11"/>
      <c r="O44" s="11"/>
      <c r="P44" s="11"/>
      <c r="Q44" s="11"/>
      <c r="R44" s="11"/>
      <c r="S44" s="11"/>
      <c r="T44" s="11"/>
      <c r="U44" s="11"/>
      <c r="V44" s="11"/>
      <c r="W44" s="11"/>
      <c r="X44" s="11"/>
      <c r="Y44" s="11"/>
    </row>
    <row r="45" spans="1:25" ht="15" customHeight="1" x14ac:dyDescent="0.3">
      <c r="A45" s="75"/>
      <c r="B45" s="92" t="str">
        <f>Salariesfringe!B8</f>
        <v>Project Manager: Salary and Wages</v>
      </c>
      <c r="C45" s="122"/>
      <c r="D45" s="122"/>
      <c r="E45" s="124"/>
      <c r="F45" s="86">
        <f>Salariesfringe!I8</f>
        <v>0</v>
      </c>
      <c r="G45" s="86">
        <f>Salariesfringe!J8</f>
        <v>0</v>
      </c>
      <c r="H45" s="86">
        <f t="shared" si="0"/>
        <v>0</v>
      </c>
      <c r="I45" s="11"/>
      <c r="J45" s="11"/>
      <c r="K45" s="11"/>
      <c r="L45" s="11"/>
      <c r="M45" s="11"/>
      <c r="N45" s="11"/>
      <c r="O45" s="11"/>
      <c r="P45" s="11"/>
      <c r="Q45" s="11"/>
      <c r="R45" s="11"/>
      <c r="S45" s="11"/>
      <c r="T45" s="11"/>
      <c r="U45" s="11"/>
      <c r="V45" s="11"/>
      <c r="W45" s="11"/>
      <c r="X45" s="11"/>
      <c r="Y45" s="11"/>
    </row>
    <row r="46" spans="1:25" ht="15" customHeight="1" x14ac:dyDescent="0.3">
      <c r="A46" s="75"/>
      <c r="B46" s="92" t="str">
        <f>Salariesfringe!B9</f>
        <v>Project Coordinator: Salary and Wages</v>
      </c>
      <c r="C46" s="122"/>
      <c r="D46" s="122"/>
      <c r="E46" s="124"/>
      <c r="F46" s="86">
        <f>Salariesfringe!I9</f>
        <v>0</v>
      </c>
      <c r="G46" s="86">
        <f>Salariesfringe!J9</f>
        <v>0</v>
      </c>
      <c r="H46" s="86">
        <f t="shared" si="0"/>
        <v>0</v>
      </c>
      <c r="I46" s="11"/>
      <c r="J46" s="11"/>
      <c r="K46" s="11"/>
      <c r="L46" s="11"/>
      <c r="M46" s="11"/>
      <c r="N46" s="11"/>
      <c r="O46" s="11"/>
      <c r="P46" s="11"/>
      <c r="Q46" s="11"/>
      <c r="R46" s="11"/>
      <c r="S46" s="11"/>
      <c r="T46" s="11"/>
      <c r="U46" s="11"/>
      <c r="V46" s="11"/>
      <c r="W46" s="11"/>
      <c r="X46" s="11"/>
      <c r="Y46" s="11"/>
    </row>
    <row r="47" spans="1:25" ht="15" customHeight="1" x14ac:dyDescent="0.3">
      <c r="A47" s="75"/>
      <c r="B47" s="92" t="str">
        <f>Salariesfringe!B10</f>
        <v>Project Coordinator: Salary and Wages</v>
      </c>
      <c r="C47" s="122"/>
      <c r="D47" s="122"/>
      <c r="E47" s="124"/>
      <c r="F47" s="86">
        <f>Salariesfringe!I10</f>
        <v>0</v>
      </c>
      <c r="G47" s="86">
        <f>Salariesfringe!J10</f>
        <v>0</v>
      </c>
      <c r="H47" s="86">
        <f t="shared" si="0"/>
        <v>0</v>
      </c>
      <c r="I47" s="11"/>
      <c r="J47" s="11"/>
      <c r="K47" s="11"/>
      <c r="L47" s="11"/>
      <c r="M47" s="11"/>
      <c r="N47" s="11"/>
      <c r="O47" s="11"/>
      <c r="P47" s="11"/>
      <c r="Q47" s="11"/>
      <c r="R47" s="11"/>
      <c r="S47" s="11"/>
      <c r="T47" s="11"/>
      <c r="U47" s="11"/>
      <c r="V47" s="11"/>
      <c r="W47" s="11"/>
      <c r="X47" s="11"/>
      <c r="Y47" s="11"/>
    </row>
    <row r="48" spans="1:25" ht="15" customHeight="1" x14ac:dyDescent="0.3">
      <c r="A48" s="75"/>
      <c r="B48" s="92" t="str">
        <f>Salariesfringe!B11</f>
        <v>Project Specialist: Salary and Wages</v>
      </c>
      <c r="C48" s="122"/>
      <c r="D48" s="122"/>
      <c r="E48" s="124"/>
      <c r="F48" s="86">
        <f>Salariesfringe!I11</f>
        <v>0</v>
      </c>
      <c r="G48" s="86">
        <f>Salariesfringe!J11</f>
        <v>0</v>
      </c>
      <c r="H48" s="86">
        <f t="shared" si="0"/>
        <v>0</v>
      </c>
      <c r="I48" s="11"/>
      <c r="J48" s="11"/>
      <c r="K48" s="11"/>
      <c r="L48" s="11"/>
      <c r="M48" s="11"/>
      <c r="N48" s="11"/>
      <c r="O48" s="11"/>
      <c r="P48" s="11"/>
      <c r="Q48" s="11"/>
      <c r="R48" s="11"/>
      <c r="S48" s="11"/>
      <c r="T48" s="11"/>
      <c r="U48" s="11"/>
      <c r="V48" s="11"/>
      <c r="W48" s="11"/>
      <c r="X48" s="11"/>
      <c r="Y48" s="11"/>
    </row>
    <row r="49" spans="1:25" ht="15" customHeight="1" thickBot="1" x14ac:dyDescent="0.35">
      <c r="A49" s="75"/>
      <c r="B49" s="360" t="str">
        <f>Salariesfringe!B12</f>
        <v>Project Financial Analyst</v>
      </c>
      <c r="C49" s="361"/>
      <c r="D49" s="361"/>
      <c r="E49" s="362"/>
      <c r="F49" s="363">
        <f>Salariesfringe!I12</f>
        <v>0</v>
      </c>
      <c r="G49" s="363">
        <f>Salariesfringe!J12</f>
        <v>0</v>
      </c>
      <c r="H49" s="363">
        <f t="shared" si="0"/>
        <v>0</v>
      </c>
      <c r="I49" s="11"/>
      <c r="J49" s="11"/>
      <c r="K49" s="11"/>
      <c r="L49" s="11"/>
      <c r="M49" s="11"/>
      <c r="N49" s="11"/>
      <c r="O49" s="11"/>
      <c r="P49" s="11"/>
      <c r="Q49" s="11"/>
      <c r="R49" s="11"/>
      <c r="S49" s="11"/>
      <c r="T49" s="11"/>
      <c r="U49" s="11"/>
      <c r="V49" s="11"/>
      <c r="W49" s="11"/>
      <c r="X49" s="11"/>
      <c r="Y49" s="11"/>
    </row>
    <row r="50" spans="1:25" ht="15.75" customHeight="1" thickTop="1" x14ac:dyDescent="0.3">
      <c r="A50" s="75"/>
      <c r="B50" s="358" t="s">
        <v>121</v>
      </c>
      <c r="C50" s="358"/>
      <c r="D50" s="358"/>
      <c r="E50" s="150"/>
      <c r="F50" s="359">
        <f>SUM(F43:F49)</f>
        <v>0</v>
      </c>
      <c r="G50" s="359">
        <f>SUM(G43:G49)</f>
        <v>0</v>
      </c>
      <c r="H50" s="359">
        <f>SUM(H43:H49)</f>
        <v>0</v>
      </c>
      <c r="I50" s="11"/>
      <c r="J50" s="11"/>
      <c r="K50" s="11"/>
      <c r="L50" s="11"/>
      <c r="M50" s="11"/>
      <c r="N50" s="11"/>
      <c r="O50" s="11"/>
      <c r="P50" s="11"/>
      <c r="Q50" s="11"/>
      <c r="R50" s="11"/>
      <c r="S50" s="11"/>
      <c r="T50" s="11"/>
      <c r="U50" s="11"/>
      <c r="V50" s="11"/>
      <c r="W50" s="11"/>
      <c r="X50" s="11"/>
      <c r="Y50" s="11"/>
    </row>
    <row r="51" spans="1:25" ht="15.75" customHeight="1" x14ac:dyDescent="0.3">
      <c r="A51" s="151" t="s">
        <v>55</v>
      </c>
      <c r="B51" s="152"/>
      <c r="C51" s="152"/>
      <c r="D51" s="152"/>
      <c r="E51" s="152"/>
      <c r="F51" s="97"/>
      <c r="G51" s="97"/>
      <c r="H51" s="100"/>
      <c r="I51" s="11"/>
      <c r="J51" s="11"/>
      <c r="K51" s="11"/>
      <c r="L51" s="11"/>
      <c r="M51" s="11"/>
      <c r="N51" s="11"/>
      <c r="O51" s="11"/>
      <c r="P51" s="11"/>
      <c r="Q51" s="11"/>
      <c r="R51" s="11"/>
      <c r="S51" s="11"/>
      <c r="T51" s="11"/>
      <c r="U51" s="11"/>
      <c r="V51" s="11"/>
      <c r="W51" s="11"/>
      <c r="X51" s="11"/>
      <c r="Y51" s="11"/>
    </row>
    <row r="52" spans="1:25" ht="15" customHeight="1" x14ac:dyDescent="0.3">
      <c r="A52" s="153"/>
      <c r="B52" s="92" t="s">
        <v>122</v>
      </c>
      <c r="C52" s="122"/>
      <c r="D52" s="122"/>
      <c r="E52" s="124"/>
      <c r="F52" s="86">
        <f>Travel!H11</f>
        <v>0</v>
      </c>
      <c r="G52" s="154"/>
      <c r="H52" s="154"/>
      <c r="I52" s="11"/>
      <c r="J52" s="11"/>
      <c r="K52" s="11"/>
      <c r="L52" s="11"/>
      <c r="M52" s="11"/>
      <c r="N52" s="11"/>
      <c r="O52" s="11"/>
      <c r="P52" s="11"/>
      <c r="Q52" s="11"/>
      <c r="R52" s="11"/>
      <c r="S52" s="11"/>
      <c r="T52" s="11"/>
      <c r="U52" s="11"/>
      <c r="V52" s="11"/>
      <c r="W52" s="11"/>
      <c r="X52" s="11"/>
      <c r="Y52" s="11"/>
    </row>
    <row r="53" spans="1:25" ht="15" customHeight="1" thickBot="1" x14ac:dyDescent="0.35">
      <c r="A53" s="135"/>
      <c r="B53" s="360" t="s">
        <v>123</v>
      </c>
      <c r="C53" s="361"/>
      <c r="D53" s="361"/>
      <c r="E53" s="362"/>
      <c r="F53" s="363">
        <f>Travel!H18</f>
        <v>0</v>
      </c>
      <c r="G53" s="365"/>
      <c r="H53" s="365"/>
      <c r="I53" s="11"/>
      <c r="J53" s="11"/>
      <c r="K53" s="11"/>
      <c r="L53" s="11"/>
      <c r="M53" s="11"/>
      <c r="N53" s="11"/>
      <c r="O53" s="11"/>
      <c r="P53" s="11"/>
      <c r="Q53" s="11"/>
      <c r="R53" s="11"/>
      <c r="S53" s="11"/>
      <c r="T53" s="11"/>
      <c r="U53" s="11"/>
      <c r="V53" s="11"/>
      <c r="W53" s="11"/>
      <c r="X53" s="11"/>
      <c r="Y53" s="11"/>
    </row>
    <row r="54" spans="1:25" ht="15.75" customHeight="1" thickTop="1" x14ac:dyDescent="0.3">
      <c r="A54" s="92"/>
      <c r="B54" s="364" t="s">
        <v>124</v>
      </c>
      <c r="C54" s="364"/>
      <c r="D54" s="364"/>
      <c r="E54" s="150"/>
      <c r="F54" s="359">
        <f>SUM(F52:F53)</f>
        <v>0</v>
      </c>
      <c r="G54" s="359"/>
      <c r="H54" s="359">
        <f>F54</f>
        <v>0</v>
      </c>
      <c r="I54" s="11"/>
      <c r="J54" s="11"/>
      <c r="K54" s="11"/>
      <c r="L54" s="11"/>
      <c r="M54" s="11"/>
      <c r="N54" s="11"/>
      <c r="O54" s="11"/>
      <c r="P54" s="11"/>
      <c r="Q54" s="11"/>
      <c r="R54" s="11"/>
      <c r="S54" s="11"/>
      <c r="T54" s="11"/>
      <c r="U54" s="11"/>
      <c r="V54" s="11"/>
      <c r="W54" s="11"/>
      <c r="X54" s="11"/>
      <c r="Y54" s="11"/>
    </row>
    <row r="55" spans="1:25" ht="15.75" customHeight="1" x14ac:dyDescent="0.3">
      <c r="A55" s="152" t="s">
        <v>84</v>
      </c>
      <c r="B55" s="152"/>
      <c r="C55" s="152"/>
      <c r="D55" s="152"/>
      <c r="E55" s="152"/>
      <c r="F55" s="97"/>
      <c r="G55" s="97"/>
      <c r="H55" s="100"/>
      <c r="I55" s="11"/>
      <c r="J55" s="11"/>
      <c r="K55" s="11"/>
      <c r="L55" s="11"/>
      <c r="M55" s="11"/>
      <c r="N55" s="11"/>
      <c r="O55" s="11"/>
      <c r="P55" s="11"/>
      <c r="Q55" s="11"/>
      <c r="R55" s="11"/>
      <c r="S55" s="11"/>
      <c r="T55" s="11"/>
      <c r="U55" s="11"/>
      <c r="V55" s="11"/>
      <c r="W55" s="11"/>
      <c r="X55" s="11"/>
      <c r="Y55" s="11"/>
    </row>
    <row r="56" spans="1:25" ht="15" customHeight="1" x14ac:dyDescent="0.3">
      <c r="A56" s="135"/>
      <c r="B56" s="92" t="str">
        <f>Equipment!B6</f>
        <v>Equipment Type 1</v>
      </c>
      <c r="C56" s="122"/>
      <c r="D56" s="122"/>
      <c r="E56" s="124"/>
      <c r="F56" s="86">
        <f>Equipment!H6</f>
        <v>0</v>
      </c>
      <c r="G56" s="154"/>
      <c r="H56" s="154"/>
      <c r="I56" s="11"/>
      <c r="J56" s="11"/>
      <c r="K56" s="11"/>
      <c r="L56" s="11"/>
      <c r="M56" s="11"/>
      <c r="N56" s="11"/>
      <c r="O56" s="11"/>
      <c r="P56" s="11"/>
      <c r="Q56" s="11"/>
      <c r="R56" s="11"/>
      <c r="S56" s="11"/>
      <c r="T56" s="11"/>
      <c r="U56" s="11"/>
      <c r="V56" s="11"/>
      <c r="W56" s="11"/>
      <c r="X56" s="11"/>
      <c r="Y56" s="11"/>
    </row>
    <row r="57" spans="1:25" ht="15" customHeight="1" x14ac:dyDescent="0.3">
      <c r="A57" s="135"/>
      <c r="B57" s="92" t="str">
        <f>Equipment!B7</f>
        <v>Equipment Type 2</v>
      </c>
      <c r="C57" s="122"/>
      <c r="D57" s="122"/>
      <c r="E57" s="124"/>
      <c r="F57" s="82">
        <f>Equipment!H7</f>
        <v>0</v>
      </c>
      <c r="G57" s="146"/>
      <c r="H57" s="146"/>
      <c r="I57" s="11"/>
      <c r="J57" s="11"/>
      <c r="K57" s="11"/>
      <c r="L57" s="11"/>
      <c r="M57" s="11"/>
      <c r="N57" s="11"/>
      <c r="O57" s="11"/>
      <c r="P57" s="11"/>
      <c r="Q57" s="11"/>
      <c r="R57" s="11"/>
      <c r="S57" s="11"/>
      <c r="T57" s="11"/>
      <c r="U57" s="11"/>
      <c r="V57" s="11"/>
      <c r="W57" s="11"/>
      <c r="X57" s="11"/>
      <c r="Y57" s="11"/>
    </row>
    <row r="58" spans="1:25" ht="15" customHeight="1" x14ac:dyDescent="0.3">
      <c r="A58" s="135"/>
      <c r="B58" s="92" t="str">
        <f>Equipment!B8</f>
        <v>Equipment Type 3</v>
      </c>
      <c r="C58" s="122"/>
      <c r="D58" s="122"/>
      <c r="E58" s="124"/>
      <c r="F58" s="82">
        <f>Equipment!H8</f>
        <v>0</v>
      </c>
      <c r="G58" s="146"/>
      <c r="H58" s="146"/>
      <c r="I58" s="11"/>
      <c r="J58" s="11"/>
      <c r="K58" s="11"/>
      <c r="L58" s="11"/>
      <c r="M58" s="11"/>
      <c r="N58" s="11"/>
      <c r="O58" s="11"/>
      <c r="P58" s="11"/>
      <c r="Q58" s="11"/>
      <c r="R58" s="11"/>
      <c r="S58" s="11"/>
      <c r="T58" s="11"/>
      <c r="U58" s="11"/>
      <c r="V58" s="11"/>
      <c r="W58" s="11"/>
      <c r="X58" s="11"/>
      <c r="Y58" s="11"/>
    </row>
    <row r="59" spans="1:25" ht="15.75" customHeight="1" x14ac:dyDescent="0.3">
      <c r="A59" s="75"/>
      <c r="B59" s="92" t="str">
        <f>Equipment!B9</f>
        <v>Equipment Type 4</v>
      </c>
      <c r="C59" s="122"/>
      <c r="D59" s="122"/>
      <c r="E59" s="124"/>
      <c r="F59" s="86">
        <f>Equipment!H9</f>
        <v>0</v>
      </c>
      <c r="G59" s="154"/>
      <c r="H59" s="154"/>
      <c r="I59" s="11"/>
      <c r="J59" s="11"/>
      <c r="K59" s="11"/>
      <c r="L59" s="11"/>
      <c r="M59" s="11"/>
      <c r="N59" s="11"/>
      <c r="O59" s="11"/>
      <c r="P59" s="11"/>
      <c r="Q59" s="11"/>
      <c r="R59" s="11"/>
      <c r="S59" s="11"/>
      <c r="T59" s="11"/>
      <c r="U59" s="11"/>
      <c r="V59" s="11"/>
      <c r="W59" s="11"/>
      <c r="X59" s="11"/>
      <c r="Y59" s="11"/>
    </row>
    <row r="60" spans="1:25" ht="15.75" customHeight="1" x14ac:dyDescent="0.3">
      <c r="A60" s="75"/>
      <c r="B60" s="92" t="str">
        <f>Equipment!B10</f>
        <v>Equipment Type 5</v>
      </c>
      <c r="C60" s="122"/>
      <c r="D60" s="122"/>
      <c r="E60" s="124"/>
      <c r="F60" s="82">
        <f>Equipment!H10</f>
        <v>0</v>
      </c>
      <c r="G60" s="146"/>
      <c r="H60" s="146"/>
      <c r="I60" s="11"/>
      <c r="J60" s="11"/>
      <c r="K60" s="11"/>
      <c r="L60" s="11"/>
      <c r="M60" s="11"/>
      <c r="N60" s="11"/>
      <c r="O60" s="11"/>
      <c r="P60" s="11"/>
      <c r="Q60" s="11"/>
      <c r="R60" s="11"/>
      <c r="S60" s="11"/>
      <c r="T60" s="11"/>
      <c r="U60" s="11"/>
      <c r="V60" s="11"/>
      <c r="W60" s="11"/>
      <c r="X60" s="11"/>
      <c r="Y60" s="11"/>
    </row>
    <row r="61" spans="1:25" ht="15.75" customHeight="1" thickBot="1" x14ac:dyDescent="0.35">
      <c r="A61" s="75"/>
      <c r="B61" s="360" t="str">
        <f>Equipment!B11</f>
        <v>Equipment Type 6</v>
      </c>
      <c r="C61" s="361"/>
      <c r="D61" s="361"/>
      <c r="E61" s="362"/>
      <c r="F61" s="363">
        <f>Equipment!H11</f>
        <v>0</v>
      </c>
      <c r="G61" s="365"/>
      <c r="H61" s="365"/>
      <c r="I61" s="11"/>
      <c r="J61" s="11"/>
      <c r="K61" s="11"/>
      <c r="L61" s="11"/>
      <c r="M61" s="11"/>
      <c r="N61" s="11"/>
      <c r="O61" s="11"/>
      <c r="P61" s="11"/>
      <c r="Q61" s="11"/>
      <c r="R61" s="11"/>
      <c r="S61" s="11"/>
      <c r="T61" s="11"/>
      <c r="U61" s="11"/>
      <c r="V61" s="11"/>
      <c r="W61" s="11"/>
      <c r="X61" s="11"/>
      <c r="Y61" s="11"/>
    </row>
    <row r="62" spans="1:25" ht="15.75" customHeight="1" thickTop="1" x14ac:dyDescent="0.3">
      <c r="A62" s="75"/>
      <c r="B62" s="358" t="s">
        <v>125</v>
      </c>
      <c r="C62" s="358"/>
      <c r="D62" s="358"/>
      <c r="E62" s="358"/>
      <c r="F62" s="366">
        <f>SUM(F56:F61)</f>
        <v>0</v>
      </c>
      <c r="G62" s="366"/>
      <c r="H62" s="370">
        <f>F62</f>
        <v>0</v>
      </c>
      <c r="I62" s="11"/>
      <c r="J62" s="11"/>
      <c r="K62" s="11"/>
      <c r="L62" s="11"/>
      <c r="M62" s="11"/>
      <c r="N62" s="11"/>
      <c r="O62" s="11"/>
      <c r="P62" s="11"/>
      <c r="Q62" s="11"/>
      <c r="R62" s="11"/>
      <c r="S62" s="11"/>
      <c r="T62" s="11"/>
      <c r="U62" s="11"/>
      <c r="V62" s="11"/>
      <c r="W62" s="11"/>
      <c r="X62" s="11"/>
      <c r="Y62" s="11"/>
    </row>
    <row r="63" spans="1:25" ht="15.75" customHeight="1" x14ac:dyDescent="0.3">
      <c r="A63" s="152" t="s">
        <v>86</v>
      </c>
      <c r="B63" s="152"/>
      <c r="C63" s="152"/>
      <c r="D63" s="152"/>
      <c r="E63" s="152"/>
      <c r="F63" s="97"/>
      <c r="G63" s="97"/>
      <c r="H63" s="100"/>
      <c r="I63" s="11"/>
      <c r="J63" s="11"/>
      <c r="K63" s="11"/>
      <c r="L63" s="11"/>
      <c r="M63" s="11"/>
      <c r="N63" s="11"/>
      <c r="O63" s="11"/>
      <c r="P63" s="11"/>
      <c r="Q63" s="11"/>
      <c r="R63" s="11"/>
      <c r="S63" s="11"/>
      <c r="T63" s="11"/>
      <c r="U63" s="11"/>
      <c r="V63" s="11"/>
      <c r="W63" s="11"/>
      <c r="X63" s="11"/>
      <c r="Y63" s="11"/>
    </row>
    <row r="64" spans="1:25" ht="15" customHeight="1" x14ac:dyDescent="0.3">
      <c r="A64" s="135"/>
      <c r="B64" s="92" t="str">
        <f>Supplies!B6</f>
        <v>Supply Type 1</v>
      </c>
      <c r="C64" s="122"/>
      <c r="D64" s="122"/>
      <c r="E64" s="124"/>
      <c r="F64" s="86">
        <f>Supplies!H6</f>
        <v>0</v>
      </c>
      <c r="G64" s="154"/>
      <c r="H64" s="154"/>
      <c r="I64" s="11"/>
      <c r="J64" s="11"/>
      <c r="K64" s="11"/>
      <c r="L64" s="11"/>
      <c r="M64" s="11"/>
      <c r="N64" s="11"/>
      <c r="O64" s="11"/>
      <c r="P64" s="11"/>
      <c r="Q64" s="11"/>
      <c r="R64" s="11"/>
      <c r="S64" s="11"/>
      <c r="T64" s="11"/>
      <c r="U64" s="11"/>
      <c r="V64" s="11"/>
      <c r="W64" s="11"/>
      <c r="X64" s="11"/>
      <c r="Y64" s="11"/>
    </row>
    <row r="65" spans="1:25" ht="15" customHeight="1" x14ac:dyDescent="0.3">
      <c r="A65" s="135"/>
      <c r="B65" s="92" t="str">
        <f>Supplies!B7</f>
        <v>Supply Type 2</v>
      </c>
      <c r="C65" s="122"/>
      <c r="D65" s="122"/>
      <c r="E65" s="124"/>
      <c r="F65" s="82">
        <f>Supplies!H7</f>
        <v>0</v>
      </c>
      <c r="G65" s="146"/>
      <c r="H65" s="146"/>
      <c r="I65" s="11"/>
      <c r="J65" s="11"/>
      <c r="K65" s="11"/>
      <c r="L65" s="11"/>
      <c r="M65" s="11"/>
      <c r="N65" s="11"/>
      <c r="O65" s="11"/>
      <c r="P65" s="11"/>
      <c r="Q65" s="11"/>
      <c r="R65" s="11"/>
      <c r="S65" s="11"/>
      <c r="T65" s="11"/>
      <c r="U65" s="11"/>
      <c r="V65" s="11"/>
      <c r="W65" s="11"/>
      <c r="X65" s="11"/>
      <c r="Y65" s="11"/>
    </row>
    <row r="66" spans="1:25" ht="15" customHeight="1" x14ac:dyDescent="0.3">
      <c r="A66" s="135"/>
      <c r="B66" s="92" t="str">
        <f>Supplies!B8</f>
        <v>Supply Type 3</v>
      </c>
      <c r="C66" s="122"/>
      <c r="D66" s="122"/>
      <c r="E66" s="124"/>
      <c r="F66" s="82">
        <f>Supplies!H8</f>
        <v>0</v>
      </c>
      <c r="G66" s="146"/>
      <c r="H66" s="146"/>
      <c r="I66" s="11"/>
      <c r="J66" s="11"/>
      <c r="K66" s="11"/>
      <c r="L66" s="11"/>
      <c r="M66" s="11"/>
      <c r="N66" s="11"/>
      <c r="O66" s="11"/>
      <c r="P66" s="11"/>
      <c r="Q66" s="11"/>
      <c r="R66" s="11"/>
      <c r="S66" s="11"/>
      <c r="T66" s="11"/>
      <c r="U66" s="11"/>
      <c r="V66" s="11"/>
      <c r="W66" s="11"/>
      <c r="X66" s="11"/>
      <c r="Y66" s="11"/>
    </row>
    <row r="67" spans="1:25" ht="15" customHeight="1" x14ac:dyDescent="0.3">
      <c r="A67" s="32"/>
      <c r="B67" s="92" t="str">
        <f>Supplies!B9</f>
        <v>Supply Type 4</v>
      </c>
      <c r="C67" s="122"/>
      <c r="D67" s="122"/>
      <c r="E67" s="124"/>
      <c r="F67" s="82">
        <f>Supplies!H9</f>
        <v>0</v>
      </c>
      <c r="G67" s="146"/>
      <c r="H67" s="146"/>
      <c r="I67" s="11"/>
      <c r="J67" s="11"/>
      <c r="K67" s="11"/>
      <c r="L67" s="11"/>
      <c r="M67" s="11"/>
      <c r="N67" s="11"/>
      <c r="O67" s="11"/>
      <c r="P67" s="11"/>
      <c r="Q67" s="11"/>
      <c r="R67" s="11"/>
      <c r="S67" s="11"/>
      <c r="T67" s="11"/>
      <c r="U67" s="11"/>
      <c r="V67" s="11"/>
      <c r="W67" s="11"/>
      <c r="X67" s="11"/>
      <c r="Y67" s="11"/>
    </row>
    <row r="68" spans="1:25" ht="15" customHeight="1" x14ac:dyDescent="0.3">
      <c r="A68" s="32"/>
      <c r="B68" s="92" t="str">
        <f>Supplies!B10</f>
        <v>Supply Type 5</v>
      </c>
      <c r="C68" s="122"/>
      <c r="D68" s="122"/>
      <c r="E68" s="124"/>
      <c r="F68" s="82">
        <f>Supplies!H10</f>
        <v>0</v>
      </c>
      <c r="G68" s="146"/>
      <c r="H68" s="146"/>
      <c r="I68" s="11"/>
      <c r="J68" s="11"/>
      <c r="K68" s="11"/>
      <c r="L68" s="11"/>
      <c r="M68" s="11"/>
      <c r="N68" s="11"/>
      <c r="O68" s="11"/>
      <c r="P68" s="11"/>
      <c r="Q68" s="11"/>
      <c r="R68" s="11"/>
      <c r="S68" s="11"/>
      <c r="T68" s="11"/>
      <c r="U68" s="11"/>
      <c r="V68" s="11"/>
      <c r="W68" s="11"/>
      <c r="X68" s="11"/>
      <c r="Y68" s="11"/>
    </row>
    <row r="69" spans="1:25" ht="15" customHeight="1" thickBot="1" x14ac:dyDescent="0.35">
      <c r="A69" s="32"/>
      <c r="B69" s="360" t="str">
        <f>Supplies!B11</f>
        <v>Supply Type 6</v>
      </c>
      <c r="C69" s="361"/>
      <c r="D69" s="361"/>
      <c r="E69" s="362"/>
      <c r="F69" s="363">
        <f>Supplies!H11</f>
        <v>0</v>
      </c>
      <c r="G69" s="365"/>
      <c r="H69" s="365"/>
      <c r="I69" s="11"/>
      <c r="J69" s="11"/>
      <c r="K69" s="11"/>
      <c r="L69" s="11"/>
      <c r="M69" s="11"/>
      <c r="N69" s="11"/>
      <c r="O69" s="11"/>
      <c r="P69" s="11"/>
      <c r="Q69" s="11"/>
      <c r="R69" s="11"/>
      <c r="S69" s="11"/>
      <c r="T69" s="11"/>
      <c r="U69" s="11"/>
      <c r="V69" s="11"/>
      <c r="W69" s="11"/>
      <c r="X69" s="11"/>
      <c r="Y69" s="11"/>
    </row>
    <row r="70" spans="1:25" ht="15" customHeight="1" thickTop="1" x14ac:dyDescent="0.3">
      <c r="A70" s="32"/>
      <c r="B70" s="364" t="s">
        <v>126</v>
      </c>
      <c r="C70" s="368"/>
      <c r="D70" s="368"/>
      <c r="E70" s="158"/>
      <c r="F70" s="369">
        <f>SUM(F64:F69)</f>
        <v>0</v>
      </c>
      <c r="G70" s="366"/>
      <c r="H70" s="369">
        <f>F70</f>
        <v>0</v>
      </c>
      <c r="I70" s="11"/>
      <c r="J70" s="11"/>
      <c r="K70" s="11"/>
      <c r="L70" s="11"/>
      <c r="M70" s="11"/>
      <c r="N70" s="11"/>
      <c r="O70" s="11"/>
      <c r="P70" s="11"/>
      <c r="Q70" s="11"/>
      <c r="R70" s="11"/>
      <c r="S70" s="11"/>
      <c r="T70" s="11"/>
      <c r="U70" s="11"/>
      <c r="V70" s="11"/>
      <c r="W70" s="11"/>
      <c r="X70" s="11"/>
      <c r="Y70" s="11"/>
    </row>
    <row r="71" spans="1:25" ht="15" customHeight="1" x14ac:dyDescent="0.3">
      <c r="A71" s="147" t="s">
        <v>127</v>
      </c>
      <c r="B71" s="159"/>
      <c r="C71" s="128"/>
      <c r="D71" s="128"/>
      <c r="E71" s="152"/>
      <c r="F71" s="97"/>
      <c r="G71" s="97"/>
      <c r="H71" s="100"/>
      <c r="I71" s="11"/>
      <c r="J71" s="11"/>
      <c r="K71" s="11"/>
      <c r="L71" s="11"/>
      <c r="M71" s="11"/>
      <c r="N71" s="11"/>
      <c r="O71" s="11"/>
      <c r="P71" s="11"/>
      <c r="Q71" s="11"/>
      <c r="R71" s="11"/>
      <c r="S71" s="11"/>
      <c r="T71" s="11"/>
      <c r="U71" s="11"/>
      <c r="V71" s="11"/>
      <c r="W71" s="11"/>
      <c r="X71" s="11"/>
      <c r="Y71" s="11"/>
    </row>
    <row r="72" spans="1:25" ht="15" customHeight="1" x14ac:dyDescent="0.3">
      <c r="A72" s="135"/>
      <c r="B72" s="92" t="str">
        <f>Other!C6</f>
        <v>Software type 1</v>
      </c>
      <c r="C72" s="122"/>
      <c r="D72" s="122"/>
      <c r="E72" s="124"/>
      <c r="F72" s="86">
        <f>Other!I6</f>
        <v>0</v>
      </c>
      <c r="G72" s="154"/>
      <c r="H72" s="154"/>
      <c r="I72" s="11"/>
      <c r="J72" s="11"/>
      <c r="K72" s="11"/>
      <c r="L72" s="11"/>
      <c r="M72" s="11"/>
      <c r="N72" s="11"/>
      <c r="O72" s="11"/>
      <c r="P72" s="11"/>
      <c r="Q72" s="11"/>
      <c r="R72" s="11"/>
      <c r="S72" s="11"/>
      <c r="T72" s="11"/>
      <c r="U72" s="11"/>
      <c r="V72" s="11"/>
      <c r="W72" s="11"/>
      <c r="X72" s="11"/>
      <c r="Y72" s="11"/>
    </row>
    <row r="73" spans="1:25" ht="15" customHeight="1" x14ac:dyDescent="0.3">
      <c r="A73" s="135"/>
      <c r="B73" s="92" t="str">
        <f>Other!C7</f>
        <v>Software type 2</v>
      </c>
      <c r="C73" s="122"/>
      <c r="D73" s="122"/>
      <c r="E73" s="124"/>
      <c r="F73" s="86">
        <f>Other!I7</f>
        <v>0</v>
      </c>
      <c r="G73" s="146"/>
      <c r="H73" s="146"/>
      <c r="I73" s="11"/>
      <c r="J73" s="11"/>
      <c r="K73" s="11"/>
      <c r="L73" s="11"/>
      <c r="M73" s="11"/>
      <c r="N73" s="11"/>
      <c r="O73" s="11"/>
      <c r="P73" s="11"/>
      <c r="Q73" s="11"/>
      <c r="R73" s="11"/>
      <c r="S73" s="11"/>
      <c r="T73" s="11"/>
      <c r="U73" s="11"/>
      <c r="V73" s="11"/>
      <c r="W73" s="11"/>
      <c r="X73" s="11"/>
      <c r="Y73" s="11"/>
    </row>
    <row r="74" spans="1:25" ht="15" customHeight="1" x14ac:dyDescent="0.3">
      <c r="A74" s="135"/>
      <c r="B74" s="92" t="str">
        <f>Other!C8</f>
        <v>Software type 3</v>
      </c>
      <c r="C74" s="122"/>
      <c r="D74" s="122"/>
      <c r="E74" s="124"/>
      <c r="F74" s="86">
        <f>Other!I8</f>
        <v>0</v>
      </c>
      <c r="G74" s="146"/>
      <c r="H74" s="146"/>
      <c r="I74" s="11"/>
      <c r="J74" s="11"/>
      <c r="K74" s="11"/>
      <c r="L74" s="11"/>
      <c r="M74" s="11"/>
      <c r="N74" s="11"/>
      <c r="O74" s="11"/>
      <c r="P74" s="11"/>
      <c r="Q74" s="11"/>
      <c r="R74" s="11"/>
      <c r="S74" s="11"/>
      <c r="T74" s="11"/>
      <c r="U74" s="11"/>
      <c r="V74" s="11"/>
      <c r="W74" s="11"/>
      <c r="X74" s="11"/>
      <c r="Y74" s="11"/>
    </row>
    <row r="75" spans="1:25" ht="15" customHeight="1" x14ac:dyDescent="0.3">
      <c r="A75" s="135"/>
      <c r="B75" s="92" t="str">
        <f>Other!C9</f>
        <v>Software type 4</v>
      </c>
      <c r="C75" s="122"/>
      <c r="D75" s="122"/>
      <c r="E75" s="124"/>
      <c r="F75" s="86">
        <f>Other!I9</f>
        <v>0</v>
      </c>
      <c r="G75" s="146"/>
      <c r="H75" s="146"/>
      <c r="I75" s="11"/>
      <c r="J75" s="11"/>
      <c r="K75" s="11"/>
      <c r="L75" s="11"/>
      <c r="M75" s="11"/>
      <c r="N75" s="11"/>
      <c r="O75" s="11"/>
      <c r="P75" s="11"/>
      <c r="Q75" s="11"/>
      <c r="R75" s="11"/>
      <c r="S75" s="11"/>
      <c r="T75" s="11"/>
      <c r="U75" s="11"/>
      <c r="V75" s="11"/>
      <c r="W75" s="11"/>
      <c r="X75" s="11"/>
      <c r="Y75" s="11"/>
    </row>
    <row r="76" spans="1:25" ht="15" customHeight="1" x14ac:dyDescent="0.3">
      <c r="A76" s="135"/>
      <c r="B76" s="92" t="str">
        <f>Other!C10</f>
        <v>Software type 5</v>
      </c>
      <c r="C76" s="122"/>
      <c r="D76" s="122"/>
      <c r="E76" s="124"/>
      <c r="F76" s="86">
        <f>Other!I10</f>
        <v>0</v>
      </c>
      <c r="G76" s="146"/>
      <c r="H76" s="146"/>
      <c r="I76" s="11"/>
      <c r="J76" s="11"/>
      <c r="K76" s="11"/>
      <c r="L76" s="11"/>
      <c r="M76" s="11"/>
      <c r="N76" s="11"/>
      <c r="O76" s="11"/>
      <c r="P76" s="11"/>
      <c r="Q76" s="11"/>
      <c r="R76" s="11"/>
      <c r="S76" s="11"/>
      <c r="T76" s="11"/>
      <c r="U76" s="11"/>
      <c r="V76" s="11"/>
      <c r="W76" s="11"/>
      <c r="X76" s="11"/>
      <c r="Y76" s="11"/>
    </row>
    <row r="77" spans="1:25" ht="15" customHeight="1" x14ac:dyDescent="0.3">
      <c r="A77" s="135"/>
      <c r="B77" s="92" t="str">
        <f>Other!C11</f>
        <v>Software type 6</v>
      </c>
      <c r="C77" s="122"/>
      <c r="D77" s="122"/>
      <c r="E77" s="124"/>
      <c r="F77" s="86">
        <f>Other!I11</f>
        <v>0</v>
      </c>
      <c r="G77" s="146"/>
      <c r="H77" s="146"/>
      <c r="I77" s="11"/>
      <c r="J77" s="11"/>
      <c r="K77" s="11"/>
      <c r="L77" s="11"/>
      <c r="M77" s="11"/>
      <c r="N77" s="11"/>
      <c r="O77" s="11"/>
      <c r="P77" s="11"/>
      <c r="Q77" s="11"/>
      <c r="R77" s="11"/>
      <c r="S77" s="11"/>
      <c r="T77" s="11"/>
      <c r="U77" s="11"/>
      <c r="V77" s="11"/>
      <c r="W77" s="11"/>
      <c r="X77" s="11"/>
      <c r="Y77" s="11"/>
    </row>
    <row r="78" spans="1:25" ht="15" customHeight="1" x14ac:dyDescent="0.3">
      <c r="A78" s="135"/>
      <c r="B78" s="92" t="str">
        <f>Other!B12</f>
        <v>Conference Registration fees</v>
      </c>
      <c r="C78" s="122"/>
      <c r="D78" s="122"/>
      <c r="E78" s="124"/>
      <c r="F78" s="86">
        <f>Other!I12</f>
        <v>0</v>
      </c>
      <c r="G78" s="146"/>
      <c r="H78" s="146"/>
      <c r="I78" s="11"/>
      <c r="J78" s="11"/>
      <c r="K78" s="11"/>
      <c r="L78" s="11"/>
      <c r="M78" s="11"/>
      <c r="N78" s="11"/>
      <c r="O78" s="11"/>
      <c r="P78" s="11"/>
      <c r="Q78" s="11"/>
      <c r="R78" s="11"/>
      <c r="S78" s="11"/>
      <c r="T78" s="11"/>
      <c r="U78" s="11"/>
      <c r="V78" s="11"/>
      <c r="W78" s="11"/>
      <c r="X78" s="11"/>
      <c r="Y78" s="11"/>
    </row>
    <row r="79" spans="1:25" ht="15" customHeight="1" thickBot="1" x14ac:dyDescent="0.35">
      <c r="A79" s="135"/>
      <c r="B79" s="360" t="str">
        <f>Other!B13</f>
        <v>Membership and other fees</v>
      </c>
      <c r="C79" s="361"/>
      <c r="D79" s="361"/>
      <c r="E79" s="362"/>
      <c r="F79" s="363">
        <f>Other!I13</f>
        <v>0</v>
      </c>
      <c r="G79" s="365"/>
      <c r="H79" s="365"/>
      <c r="I79" s="11"/>
      <c r="J79" s="11"/>
      <c r="K79" s="11"/>
      <c r="L79" s="11"/>
      <c r="M79" s="11"/>
      <c r="N79" s="11"/>
      <c r="O79" s="11"/>
      <c r="P79" s="11"/>
      <c r="Q79" s="11"/>
      <c r="R79" s="11"/>
      <c r="S79" s="11"/>
      <c r="T79" s="11"/>
      <c r="U79" s="11"/>
      <c r="V79" s="11"/>
      <c r="W79" s="11"/>
      <c r="X79" s="11"/>
      <c r="Y79" s="11"/>
    </row>
    <row r="80" spans="1:25" ht="15" customHeight="1" thickTop="1" x14ac:dyDescent="0.3">
      <c r="A80" s="122"/>
      <c r="B80" s="364" t="s">
        <v>130</v>
      </c>
      <c r="C80" s="364"/>
      <c r="D80" s="364"/>
      <c r="E80" s="367"/>
      <c r="F80" s="366">
        <f>SUM(F72:F79)</f>
        <v>0</v>
      </c>
      <c r="G80" s="366"/>
      <c r="H80" s="366">
        <f>F80</f>
        <v>0</v>
      </c>
      <c r="I80" s="11"/>
      <c r="J80" s="11"/>
      <c r="K80" s="11"/>
      <c r="L80" s="11"/>
      <c r="M80" s="11"/>
      <c r="N80" s="11"/>
      <c r="O80" s="11"/>
      <c r="P80" s="11"/>
      <c r="Q80" s="11"/>
      <c r="R80" s="11"/>
      <c r="S80" s="11"/>
      <c r="T80" s="11"/>
      <c r="U80" s="11"/>
      <c r="V80" s="11"/>
      <c r="W80" s="11"/>
      <c r="X80" s="11"/>
      <c r="Y80" s="11"/>
    </row>
    <row r="81" spans="1:25" ht="19.5" customHeight="1" x14ac:dyDescent="0.35">
      <c r="A81" s="121" t="s">
        <v>120</v>
      </c>
      <c r="B81" s="121"/>
      <c r="C81" s="121"/>
      <c r="D81" s="121"/>
      <c r="E81" s="123"/>
      <c r="F81" s="126">
        <f>SUM(F80,F70,F62,F54,F50)</f>
        <v>0</v>
      </c>
      <c r="G81" s="126">
        <f>SUM(G80,G70,G62,G54,G50)</f>
        <v>0</v>
      </c>
      <c r="H81" s="127">
        <f>SUM(H80,H70,H62,H54,H50)</f>
        <v>0</v>
      </c>
      <c r="I81" s="11"/>
      <c r="J81" s="11"/>
      <c r="K81" s="11"/>
      <c r="L81" s="11"/>
      <c r="M81" s="11"/>
      <c r="N81" s="11"/>
      <c r="O81" s="11"/>
      <c r="P81" s="11"/>
      <c r="Q81" s="11"/>
      <c r="R81" s="11"/>
      <c r="S81" s="11"/>
      <c r="T81" s="11"/>
      <c r="U81" s="11"/>
      <c r="V81" s="11"/>
      <c r="W81" s="11"/>
      <c r="X81" s="11"/>
      <c r="Y81" s="11"/>
    </row>
    <row r="82" spans="1:25" ht="28.5" customHeight="1" x14ac:dyDescent="0.3">
      <c r="A82" s="11"/>
      <c r="B82" s="11"/>
      <c r="C82" s="11"/>
      <c r="D82" s="11"/>
      <c r="E82" s="11"/>
      <c r="F82" s="11"/>
      <c r="G82" s="11"/>
      <c r="H82" s="11"/>
      <c r="I82" s="11"/>
      <c r="J82" s="11"/>
      <c r="K82" s="11"/>
      <c r="L82" s="11"/>
      <c r="M82" s="11"/>
      <c r="N82" s="11"/>
      <c r="O82" s="11"/>
      <c r="P82" s="11"/>
      <c r="Q82" s="11"/>
      <c r="R82" s="11"/>
      <c r="S82" s="11"/>
      <c r="T82" s="11"/>
      <c r="U82" s="11"/>
      <c r="V82" s="11"/>
      <c r="W82" s="11"/>
      <c r="X82" s="11"/>
      <c r="Y82" s="11"/>
    </row>
    <row r="83" spans="1:25" ht="24" customHeight="1" x14ac:dyDescent="0.55000000000000004">
      <c r="A83" s="330" t="s">
        <v>133</v>
      </c>
      <c r="B83" s="325"/>
      <c r="C83" s="325"/>
      <c r="D83" s="325"/>
      <c r="E83" s="325"/>
      <c r="F83" s="325"/>
      <c r="G83" s="325"/>
      <c r="H83" s="326"/>
      <c r="I83" s="11"/>
      <c r="J83" s="11"/>
      <c r="K83" s="11"/>
      <c r="L83" s="11"/>
      <c r="M83" s="11"/>
      <c r="N83" s="11"/>
      <c r="O83" s="11"/>
      <c r="P83" s="11"/>
      <c r="Q83" s="11"/>
      <c r="R83" s="11"/>
      <c r="S83" s="11"/>
      <c r="T83" s="11"/>
      <c r="U83" s="11"/>
      <c r="V83" s="11"/>
      <c r="W83" s="11"/>
      <c r="X83" s="11"/>
      <c r="Y83" s="11"/>
    </row>
    <row r="84" spans="1:25" ht="35.25" customHeight="1" x14ac:dyDescent="0.35">
      <c r="A84" s="164" t="s">
        <v>135</v>
      </c>
      <c r="B84" s="64"/>
      <c r="C84" s="64"/>
      <c r="D84" s="64"/>
      <c r="E84" s="64"/>
      <c r="F84" s="80"/>
      <c r="G84" s="80"/>
      <c r="H84" s="80"/>
      <c r="I84" s="68"/>
      <c r="J84" s="68"/>
      <c r="K84" s="68"/>
      <c r="L84" s="68"/>
      <c r="M84" s="68"/>
      <c r="N84" s="68"/>
      <c r="O84" s="68"/>
      <c r="P84" s="68"/>
      <c r="Q84" s="68"/>
      <c r="R84" s="68"/>
      <c r="S84" s="68"/>
      <c r="T84" s="68"/>
      <c r="U84" s="68"/>
      <c r="V84" s="68"/>
      <c r="W84" s="68"/>
      <c r="X84" s="68"/>
      <c r="Y84" s="68"/>
    </row>
    <row r="85" spans="1:25" ht="61.5" customHeight="1" x14ac:dyDescent="0.3">
      <c r="A85" s="166" t="s">
        <v>136</v>
      </c>
      <c r="B85" s="166" t="s">
        <v>137</v>
      </c>
      <c r="C85" s="166" t="s">
        <v>139</v>
      </c>
      <c r="D85" s="166" t="s">
        <v>140</v>
      </c>
      <c r="E85" s="166" t="s">
        <v>141</v>
      </c>
      <c r="F85" s="171" t="s">
        <v>142</v>
      </c>
      <c r="G85" s="171" t="s">
        <v>143</v>
      </c>
      <c r="H85" s="171" t="s">
        <v>144</v>
      </c>
      <c r="I85" s="11"/>
      <c r="J85" s="11"/>
      <c r="K85" s="11"/>
      <c r="L85" s="11"/>
      <c r="M85" s="11"/>
      <c r="N85" s="11"/>
      <c r="O85" s="11"/>
      <c r="P85" s="11"/>
      <c r="Q85" s="11"/>
      <c r="R85" s="11"/>
      <c r="S85" s="11"/>
      <c r="T85" s="11"/>
      <c r="U85" s="11"/>
      <c r="V85" s="11"/>
      <c r="W85" s="11"/>
      <c r="X85" s="11"/>
      <c r="Y85" s="11"/>
    </row>
    <row r="86" spans="1:25" s="343" customFormat="1" ht="15.75" customHeight="1" x14ac:dyDescent="0.3">
      <c r="A86" s="340">
        <f>SubrecipientsContractual!B5</f>
        <v>0</v>
      </c>
      <c r="B86" s="346" t="str">
        <f>SubrecipientsContractual!B2</f>
        <v>Grantee Subrecipient/Subcontractor 1: NAME HERE</v>
      </c>
      <c r="C86" s="347" t="str">
        <f>SubrecipientsContractual!B3</f>
        <v>[INSERT SOW HERE]</v>
      </c>
      <c r="D86" s="348" t="str">
        <f>SubrecipientsContractual!C5</f>
        <v>MM/DD/YY</v>
      </c>
      <c r="E86" s="348" t="str">
        <f>SubrecipientsContractual!D5</f>
        <v>MM/DD/YY</v>
      </c>
      <c r="F86" s="341">
        <f>SubrecipientsContractual!O41</f>
        <v>0</v>
      </c>
      <c r="G86" s="342">
        <f>SubrecipientsContractual!E5</f>
        <v>0</v>
      </c>
      <c r="H86" s="342">
        <f>SubrecipientsContractual!F5</f>
        <v>0</v>
      </c>
    </row>
    <row r="87" spans="1:25" s="343" customFormat="1" ht="14.25" customHeight="1" x14ac:dyDescent="0.3">
      <c r="A87" s="340">
        <f>SubrecipientsContractual!B46</f>
        <v>0</v>
      </c>
      <c r="B87" s="349" t="str">
        <f>SubrecipientsContractual!B43</f>
        <v>Grantee Subrecipient/Subcontractor 2: NAME HERE</v>
      </c>
      <c r="C87" s="350" t="str">
        <f>SubrecipientsContractual!B44</f>
        <v>[INSERT SOW HERE]</v>
      </c>
      <c r="D87" s="351" t="str">
        <f>SubrecipientsContractual!C46</f>
        <v>MM/DD/YY</v>
      </c>
      <c r="E87" s="351" t="str">
        <f>SubrecipientsContractual!D46</f>
        <v>MM/DD/YY</v>
      </c>
      <c r="F87" s="341">
        <f>SubrecipientsContractual!O82</f>
        <v>0</v>
      </c>
      <c r="G87" s="342">
        <f>SubrecipientsContractual!E46</f>
        <v>0</v>
      </c>
      <c r="H87" s="342">
        <f>SubrecipientsContractual!F46</f>
        <v>0</v>
      </c>
    </row>
    <row r="88" spans="1:25" s="343" customFormat="1" ht="15" customHeight="1" x14ac:dyDescent="0.3">
      <c r="A88" s="340">
        <f>SubrecipientsContractual!B87</f>
        <v>0</v>
      </c>
      <c r="B88" s="352" t="str">
        <f>SubrecipientsContractual!B84</f>
        <v>Grantee Subrecipient/Subcontractor 3: NAME HERE</v>
      </c>
      <c r="C88" s="353" t="str">
        <f>SubrecipientsContractual!B85</f>
        <v>[INSERT SOW HERE]</v>
      </c>
      <c r="D88" s="354" t="str">
        <f>SubrecipientsContractual!C87</f>
        <v>MM/DD/YY</v>
      </c>
      <c r="E88" s="354" t="str">
        <f>SubrecipientsContractual!D87</f>
        <v>MM/DD/YY</v>
      </c>
      <c r="F88" s="341">
        <f>SubrecipientsContractual!O123</f>
        <v>0</v>
      </c>
      <c r="G88" s="342">
        <f>SubrecipientsContractual!E87</f>
        <v>0</v>
      </c>
      <c r="H88" s="342">
        <f>SubrecipientsContractual!F87</f>
        <v>0</v>
      </c>
    </row>
    <row r="89" spans="1:25" s="343" customFormat="1" ht="15.75" customHeight="1" x14ac:dyDescent="0.3">
      <c r="A89" s="340">
        <f>SubrecipientsContractual!S5</f>
        <v>0</v>
      </c>
      <c r="B89" s="355" t="str">
        <f>SubrecipientsContractual!S2</f>
        <v>Grantee Subrecipient/Subcontractor 4: Name Here</v>
      </c>
      <c r="C89" s="356" t="str">
        <f>SubrecipientsContractual!S3</f>
        <v>[INSERT SOW HERE]</v>
      </c>
      <c r="D89" s="357" t="str">
        <f>SubrecipientsContractual!T5</f>
        <v>MM/DD/YY</v>
      </c>
      <c r="E89" s="357" t="str">
        <f>SubrecipientsContractual!U5</f>
        <v>MM/DD/YY</v>
      </c>
      <c r="F89" s="344">
        <f>SubrecipientsContractual!AF41</f>
        <v>0</v>
      </c>
      <c r="G89" s="345">
        <f>SubrecipientsContractual!V5</f>
        <v>0</v>
      </c>
      <c r="H89" s="342">
        <f>SubrecipientsContractual!W5</f>
        <v>0</v>
      </c>
    </row>
    <row r="90" spans="1:25" s="343" customFormat="1" ht="14.25" customHeight="1" x14ac:dyDescent="0.3">
      <c r="A90" s="340">
        <f>SubrecipientsContractual!S46</f>
        <v>0</v>
      </c>
      <c r="B90" s="349" t="str">
        <f>SubrecipientsContractual!S43</f>
        <v>Grantee Subrecipient/Subcontractor 5: Name Here</v>
      </c>
      <c r="C90" s="356" t="str">
        <f>SubrecipientsContractual!S44</f>
        <v>[INSERT SOW HERE]</v>
      </c>
      <c r="D90" s="351" t="str">
        <f>SubrecipientsContractual!T46</f>
        <v>MM/DD/YY</v>
      </c>
      <c r="E90" s="351" t="str">
        <f>SubrecipientsContractual!U46</f>
        <v>MM/DD/YY</v>
      </c>
      <c r="F90" s="341">
        <f>SubrecipientsContractual!AF82</f>
        <v>0</v>
      </c>
      <c r="G90" s="342">
        <f>SubrecipientsContractual!V46</f>
        <v>0</v>
      </c>
      <c r="H90" s="342">
        <f>SubrecipientsContractual!W46</f>
        <v>0</v>
      </c>
    </row>
    <row r="91" spans="1:25" s="343" customFormat="1" ht="14.25" customHeight="1" x14ac:dyDescent="0.3">
      <c r="A91" s="340">
        <f>SubrecipientsContractual!S87</f>
        <v>0</v>
      </c>
      <c r="B91" s="349" t="str">
        <f>SubrecipientsContractual!S84</f>
        <v>Grantee Subrecipient/Subcontractor 6: Name Here</v>
      </c>
      <c r="C91" s="356" t="str">
        <f>SubrecipientsContractual!S85</f>
        <v>[INSERT SOW HERE]</v>
      </c>
      <c r="D91" s="351" t="str">
        <f>SubrecipientsContractual!T87</f>
        <v>MM/DD/YY</v>
      </c>
      <c r="E91" s="351" t="str">
        <f>SubrecipientsContractual!U87</f>
        <v>MM/DD/YY</v>
      </c>
      <c r="F91" s="341">
        <f>SubrecipientsContractual!AF123</f>
        <v>0</v>
      </c>
      <c r="G91" s="342">
        <f>SubrecipientsContractual!V87</f>
        <v>0</v>
      </c>
      <c r="H91" s="342">
        <f>SubrecipientsContractual!W87</f>
        <v>0</v>
      </c>
    </row>
    <row r="92" spans="1:25" ht="15" customHeight="1" x14ac:dyDescent="0.3">
      <c r="A92" s="173"/>
      <c r="B92" s="174"/>
      <c r="C92" s="175"/>
      <c r="D92" s="175"/>
      <c r="E92" s="175"/>
      <c r="F92" s="82"/>
      <c r="G92" s="146"/>
      <c r="H92" s="146"/>
      <c r="I92" s="11"/>
      <c r="J92" s="11"/>
      <c r="K92" s="11"/>
      <c r="L92" s="11"/>
      <c r="M92" s="11"/>
      <c r="N92" s="11"/>
      <c r="O92" s="11"/>
      <c r="P92" s="11"/>
      <c r="Q92" s="11"/>
      <c r="R92" s="11"/>
      <c r="S92" s="11"/>
      <c r="T92" s="11"/>
      <c r="U92" s="11"/>
      <c r="V92" s="11"/>
      <c r="W92" s="11"/>
      <c r="X92" s="11"/>
      <c r="Y92" s="11"/>
    </row>
    <row r="93" spans="1:25" ht="15" customHeight="1" x14ac:dyDescent="0.3">
      <c r="A93" s="173"/>
      <c r="B93" s="174"/>
      <c r="C93" s="175"/>
      <c r="D93" s="175"/>
      <c r="E93" s="175"/>
      <c r="F93" s="82"/>
      <c r="G93" s="146"/>
      <c r="H93" s="146"/>
      <c r="I93" s="11"/>
      <c r="J93" s="11"/>
      <c r="K93" s="11"/>
      <c r="L93" s="11"/>
      <c r="M93" s="11"/>
      <c r="N93" s="11"/>
      <c r="O93" s="11"/>
      <c r="P93" s="11"/>
      <c r="Q93" s="11"/>
      <c r="R93" s="11"/>
      <c r="S93" s="11"/>
      <c r="T93" s="11"/>
      <c r="U93" s="11"/>
      <c r="V93" s="11"/>
      <c r="W93" s="11"/>
      <c r="X93" s="11"/>
      <c r="Y93" s="11"/>
    </row>
    <row r="94" spans="1:25" ht="15" customHeight="1" x14ac:dyDescent="0.3">
      <c r="A94" s="173"/>
      <c r="B94" s="174"/>
      <c r="C94" s="175"/>
      <c r="D94" s="175"/>
      <c r="E94" s="175"/>
      <c r="F94" s="82"/>
      <c r="G94" s="146"/>
      <c r="H94" s="146"/>
      <c r="I94" s="11"/>
      <c r="J94" s="11"/>
      <c r="K94" s="11"/>
      <c r="L94" s="11"/>
      <c r="M94" s="11"/>
      <c r="N94" s="11"/>
      <c r="O94" s="11"/>
      <c r="P94" s="11"/>
      <c r="Q94" s="11"/>
      <c r="R94" s="11"/>
      <c r="S94" s="11"/>
      <c r="T94" s="11"/>
      <c r="U94" s="11"/>
      <c r="V94" s="11"/>
      <c r="W94" s="11"/>
      <c r="X94" s="11"/>
      <c r="Y94" s="11"/>
    </row>
    <row r="95" spans="1:25" ht="15" customHeight="1" x14ac:dyDescent="0.3">
      <c r="A95" s="173"/>
      <c r="B95" s="174"/>
      <c r="C95" s="175"/>
      <c r="D95" s="175"/>
      <c r="E95" s="175"/>
      <c r="F95" s="86"/>
      <c r="G95" s="154"/>
      <c r="H95" s="146"/>
      <c r="I95" s="11"/>
      <c r="J95" s="11"/>
      <c r="K95" s="11"/>
      <c r="L95" s="11"/>
      <c r="M95" s="11"/>
      <c r="N95" s="11"/>
      <c r="O95" s="11"/>
      <c r="P95" s="11"/>
      <c r="Q95" s="11"/>
      <c r="R95" s="11"/>
      <c r="S95" s="11"/>
      <c r="T95" s="11"/>
      <c r="U95" s="11"/>
      <c r="V95" s="11"/>
      <c r="W95" s="11"/>
      <c r="X95" s="11"/>
      <c r="Y95" s="11"/>
    </row>
    <row r="96" spans="1:25" ht="15" customHeight="1" x14ac:dyDescent="0.3">
      <c r="A96" s="173"/>
      <c r="B96" s="174"/>
      <c r="C96" s="175"/>
      <c r="D96" s="175"/>
      <c r="E96" s="175"/>
      <c r="F96" s="82"/>
      <c r="G96" s="146"/>
      <c r="H96" s="146"/>
      <c r="I96" s="11"/>
      <c r="J96" s="11"/>
      <c r="K96" s="11"/>
      <c r="L96" s="11"/>
      <c r="M96" s="11"/>
      <c r="N96" s="11"/>
      <c r="O96" s="11"/>
      <c r="P96" s="11"/>
      <c r="Q96" s="11"/>
      <c r="R96" s="11"/>
      <c r="S96" s="11"/>
      <c r="T96" s="11"/>
      <c r="U96" s="11"/>
      <c r="V96" s="11"/>
      <c r="W96" s="11"/>
      <c r="X96" s="11"/>
      <c r="Y96" s="11"/>
    </row>
    <row r="97" spans="1:26" ht="15" customHeight="1" x14ac:dyDescent="0.3">
      <c r="A97" s="173"/>
      <c r="B97" s="174"/>
      <c r="C97" s="175"/>
      <c r="D97" s="175"/>
      <c r="E97" s="175"/>
      <c r="F97" s="86"/>
      <c r="G97" s="154"/>
      <c r="H97" s="146"/>
      <c r="I97" s="11"/>
      <c r="J97" s="11"/>
      <c r="K97" s="11"/>
      <c r="L97" s="11"/>
      <c r="M97" s="11"/>
      <c r="N97" s="11"/>
      <c r="O97" s="11"/>
      <c r="P97" s="11"/>
      <c r="Q97" s="11"/>
      <c r="R97" s="11"/>
      <c r="S97" s="11"/>
      <c r="T97" s="11"/>
      <c r="U97" s="11"/>
      <c r="V97" s="11"/>
      <c r="W97" s="11"/>
      <c r="X97" s="11"/>
      <c r="Y97" s="11"/>
    </row>
    <row r="98" spans="1:26" ht="15" customHeight="1" x14ac:dyDescent="0.3">
      <c r="A98" s="173"/>
      <c r="B98" s="174"/>
      <c r="C98" s="175"/>
      <c r="D98" s="175"/>
      <c r="E98" s="175"/>
      <c r="F98" s="82"/>
      <c r="G98" s="146"/>
      <c r="H98" s="146"/>
      <c r="I98" s="11"/>
      <c r="J98" s="11"/>
      <c r="K98" s="11"/>
      <c r="L98" s="11"/>
      <c r="M98" s="11"/>
      <c r="N98" s="11"/>
      <c r="O98" s="11"/>
      <c r="P98" s="11"/>
      <c r="Q98" s="11"/>
      <c r="R98" s="11"/>
      <c r="S98" s="11"/>
      <c r="T98" s="11"/>
      <c r="U98" s="11"/>
      <c r="V98" s="11"/>
      <c r="W98" s="11"/>
      <c r="X98" s="11"/>
      <c r="Y98" s="11"/>
    </row>
    <row r="99" spans="1:26" ht="15" customHeight="1" x14ac:dyDescent="0.3">
      <c r="A99" s="173"/>
      <c r="B99" s="174"/>
      <c r="C99" s="175"/>
      <c r="D99" s="175"/>
      <c r="E99" s="175"/>
      <c r="F99" s="82"/>
      <c r="G99" s="146"/>
      <c r="H99" s="146"/>
      <c r="I99" s="11"/>
      <c r="J99" s="11"/>
      <c r="K99" s="11"/>
      <c r="L99" s="11"/>
      <c r="M99" s="11"/>
      <c r="N99" s="11"/>
      <c r="O99" s="11"/>
      <c r="P99" s="11"/>
      <c r="Q99" s="11"/>
      <c r="R99" s="11"/>
      <c r="S99" s="11"/>
      <c r="T99" s="11"/>
      <c r="U99" s="11"/>
      <c r="V99" s="11"/>
      <c r="W99" s="11"/>
      <c r="X99" s="11"/>
      <c r="Y99" s="11"/>
    </row>
    <row r="100" spans="1:26" ht="15" customHeight="1" x14ac:dyDescent="0.3">
      <c r="A100" s="173"/>
      <c r="B100" s="174"/>
      <c r="C100" s="175"/>
      <c r="D100" s="175"/>
      <c r="E100" s="175"/>
      <c r="F100" s="86"/>
      <c r="G100" s="154"/>
      <c r="H100" s="146"/>
      <c r="I100" s="11"/>
      <c r="J100" s="11"/>
      <c r="K100" s="11"/>
      <c r="L100" s="11"/>
      <c r="M100" s="11"/>
      <c r="N100" s="11"/>
      <c r="O100" s="11"/>
      <c r="P100" s="11"/>
      <c r="Q100" s="11"/>
      <c r="R100" s="11"/>
      <c r="S100" s="11"/>
      <c r="T100" s="11"/>
      <c r="U100" s="11"/>
      <c r="V100" s="11"/>
      <c r="W100" s="11"/>
      <c r="X100" s="11"/>
      <c r="Y100" s="11"/>
    </row>
    <row r="101" spans="1:26" ht="15" customHeight="1" x14ac:dyDescent="0.3">
      <c r="A101" s="173"/>
      <c r="B101" s="174"/>
      <c r="C101" s="175"/>
      <c r="D101" s="175"/>
      <c r="E101" s="175"/>
      <c r="F101" s="82"/>
      <c r="G101" s="146"/>
      <c r="H101" s="146"/>
      <c r="I101" s="11"/>
      <c r="J101" s="11"/>
      <c r="K101" s="11"/>
      <c r="L101" s="11"/>
      <c r="M101" s="11"/>
      <c r="N101" s="11"/>
      <c r="O101" s="11"/>
      <c r="P101" s="11"/>
      <c r="Q101" s="11"/>
      <c r="R101" s="11"/>
      <c r="S101" s="11"/>
      <c r="T101" s="11"/>
      <c r="U101" s="11"/>
      <c r="V101" s="11"/>
      <c r="W101" s="11"/>
      <c r="X101" s="11"/>
      <c r="Y101" s="11"/>
    </row>
    <row r="102" spans="1:26" ht="15" customHeight="1" x14ac:dyDescent="0.3">
      <c r="A102" s="173"/>
      <c r="B102" s="174"/>
      <c r="C102" s="175"/>
      <c r="D102" s="175"/>
      <c r="E102" s="175"/>
      <c r="F102" s="82"/>
      <c r="G102" s="146"/>
      <c r="H102" s="146"/>
      <c r="I102" s="11"/>
      <c r="J102" s="11"/>
      <c r="K102" s="11"/>
      <c r="L102" s="11"/>
      <c r="M102" s="11"/>
      <c r="N102" s="11"/>
      <c r="O102" s="11"/>
      <c r="P102" s="11"/>
      <c r="Q102" s="11"/>
      <c r="R102" s="11"/>
      <c r="S102" s="11"/>
      <c r="T102" s="11"/>
      <c r="U102" s="11"/>
      <c r="V102" s="11"/>
      <c r="W102" s="11"/>
      <c r="X102" s="11"/>
      <c r="Y102" s="11"/>
    </row>
    <row r="103" spans="1:26" ht="15" customHeight="1" x14ac:dyDescent="0.3">
      <c r="A103" s="173"/>
      <c r="B103" s="174"/>
      <c r="C103" s="175"/>
      <c r="D103" s="175"/>
      <c r="E103" s="175"/>
      <c r="F103" s="86"/>
      <c r="G103" s="154"/>
      <c r="H103" s="146"/>
      <c r="I103" s="11"/>
      <c r="J103" s="11"/>
      <c r="K103" s="11"/>
      <c r="L103" s="11"/>
      <c r="M103" s="11"/>
      <c r="N103" s="11"/>
      <c r="O103" s="11"/>
      <c r="P103" s="11"/>
      <c r="Q103" s="11"/>
      <c r="R103" s="11"/>
      <c r="S103" s="11"/>
      <c r="T103" s="11"/>
      <c r="U103" s="11"/>
      <c r="V103" s="11"/>
      <c r="W103" s="11"/>
      <c r="X103" s="11"/>
      <c r="Y103" s="11"/>
    </row>
    <row r="104" spans="1:26" ht="15" customHeight="1" x14ac:dyDescent="0.3">
      <c r="A104" s="173"/>
      <c r="B104" s="174"/>
      <c r="C104" s="175"/>
      <c r="D104" s="175"/>
      <c r="E104" s="175"/>
      <c r="F104" s="82"/>
      <c r="G104" s="146"/>
      <c r="H104" s="146"/>
      <c r="I104" s="11"/>
      <c r="J104" s="11"/>
      <c r="K104" s="11"/>
      <c r="L104" s="11"/>
      <c r="M104" s="11"/>
      <c r="N104" s="11"/>
      <c r="O104" s="11"/>
      <c r="P104" s="11"/>
      <c r="Q104" s="11"/>
      <c r="R104" s="11"/>
      <c r="S104" s="11"/>
      <c r="T104" s="11"/>
      <c r="U104" s="11"/>
      <c r="V104" s="11"/>
      <c r="W104" s="11"/>
      <c r="X104" s="11"/>
      <c r="Y104" s="11"/>
    </row>
    <row r="105" spans="1:26" ht="15" customHeight="1" x14ac:dyDescent="0.3">
      <c r="A105" s="173"/>
      <c r="B105" s="174"/>
      <c r="C105" s="175"/>
      <c r="D105" s="175"/>
      <c r="E105" s="175"/>
      <c r="F105" s="82"/>
      <c r="G105" s="146"/>
      <c r="H105" s="146"/>
      <c r="I105" s="11"/>
      <c r="J105" s="11"/>
      <c r="K105" s="11"/>
      <c r="L105" s="11"/>
      <c r="M105" s="11"/>
      <c r="N105" s="11"/>
      <c r="O105" s="11"/>
      <c r="P105" s="11"/>
      <c r="Q105" s="11"/>
      <c r="R105" s="11"/>
      <c r="S105" s="11"/>
      <c r="T105" s="11"/>
      <c r="U105" s="11"/>
      <c r="V105" s="11"/>
      <c r="W105" s="11"/>
      <c r="X105" s="11"/>
      <c r="Y105" s="11"/>
    </row>
    <row r="106" spans="1:26" ht="15" customHeight="1" x14ac:dyDescent="0.3">
      <c r="A106" s="173"/>
      <c r="B106" s="174"/>
      <c r="C106" s="175"/>
      <c r="D106" s="175"/>
      <c r="E106" s="175"/>
      <c r="F106" s="82"/>
      <c r="G106" s="146"/>
      <c r="H106" s="146"/>
      <c r="I106" s="11"/>
      <c r="J106" s="11"/>
      <c r="K106" s="11"/>
      <c r="L106" s="11"/>
      <c r="M106" s="11"/>
      <c r="N106" s="11"/>
      <c r="O106" s="11"/>
      <c r="P106" s="11"/>
      <c r="Q106" s="11"/>
      <c r="R106" s="11"/>
      <c r="S106" s="11"/>
      <c r="T106" s="11"/>
      <c r="U106" s="11"/>
      <c r="V106" s="11"/>
      <c r="W106" s="11"/>
      <c r="X106" s="11"/>
      <c r="Y106" s="11"/>
    </row>
    <row r="107" spans="1:26" ht="21" customHeight="1" x14ac:dyDescent="0.35">
      <c r="A107" s="121" t="s">
        <v>153</v>
      </c>
      <c r="B107" s="121"/>
      <c r="C107" s="121"/>
      <c r="D107" s="121"/>
      <c r="E107" s="123"/>
      <c r="F107" s="180">
        <f t="shared" ref="F107:G107" si="1">SUM(F86:F106)</f>
        <v>0</v>
      </c>
      <c r="G107" s="181">
        <f t="shared" si="1"/>
        <v>0</v>
      </c>
      <c r="H107" s="182"/>
      <c r="I107" s="11"/>
      <c r="J107" s="11"/>
      <c r="K107" s="11"/>
      <c r="L107" s="11"/>
      <c r="M107" s="11"/>
      <c r="N107" s="11"/>
      <c r="O107" s="11"/>
      <c r="P107" s="11"/>
      <c r="Q107" s="11"/>
      <c r="R107" s="11"/>
      <c r="S107" s="11"/>
      <c r="T107" s="11"/>
      <c r="U107" s="11"/>
      <c r="V107" s="11"/>
      <c r="W107" s="11"/>
      <c r="X107" s="11"/>
      <c r="Y107" s="11"/>
    </row>
    <row r="108" spans="1:26" ht="20.25" customHeight="1" x14ac:dyDescent="0.3">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24" customHeight="1" x14ac:dyDescent="0.55000000000000004">
      <c r="A109" s="324" t="s">
        <v>154</v>
      </c>
      <c r="B109" s="325"/>
      <c r="C109" s="325"/>
      <c r="D109" s="325"/>
      <c r="E109" s="325"/>
      <c r="F109" s="325"/>
      <c r="G109" s="325"/>
      <c r="H109" s="326"/>
      <c r="I109" s="62"/>
      <c r="J109" s="11"/>
      <c r="K109" s="11"/>
      <c r="L109" s="11"/>
      <c r="M109" s="11"/>
      <c r="N109" s="11"/>
      <c r="O109" s="11"/>
      <c r="P109" s="11"/>
      <c r="Q109" s="11"/>
      <c r="R109" s="11"/>
      <c r="S109" s="11"/>
      <c r="T109" s="11"/>
      <c r="U109" s="11"/>
      <c r="V109" s="11"/>
      <c r="W109" s="11"/>
      <c r="X109" s="11"/>
      <c r="Y109" s="11"/>
      <c r="Z109" s="11"/>
    </row>
    <row r="110" spans="1:26" ht="33.75" customHeight="1" x14ac:dyDescent="0.35">
      <c r="A110" s="164" t="s">
        <v>155</v>
      </c>
      <c r="B110" s="64"/>
      <c r="C110" s="64"/>
      <c r="D110" s="64"/>
      <c r="E110" s="112"/>
      <c r="F110" s="113" t="s">
        <v>106</v>
      </c>
      <c r="G110" s="113" t="s">
        <v>49</v>
      </c>
      <c r="H110" s="113" t="s">
        <v>156</v>
      </c>
      <c r="I110" s="68"/>
      <c r="J110" s="68"/>
      <c r="K110" s="68"/>
      <c r="L110" s="68"/>
      <c r="M110" s="68"/>
      <c r="N110" s="68"/>
      <c r="O110" s="68"/>
      <c r="P110" s="68"/>
      <c r="Q110" s="68"/>
      <c r="R110" s="68"/>
      <c r="S110" s="68"/>
      <c r="T110" s="68"/>
      <c r="U110" s="68"/>
      <c r="V110" s="68"/>
      <c r="W110" s="68"/>
      <c r="X110" s="68"/>
      <c r="Y110" s="68"/>
    </row>
    <row r="111" spans="1:26" ht="15.75" customHeight="1" x14ac:dyDescent="0.3">
      <c r="A111" s="95" t="s">
        <v>154</v>
      </c>
      <c r="B111" s="95"/>
      <c r="C111" s="139"/>
      <c r="D111" s="139"/>
      <c r="E111" s="95"/>
      <c r="F111" s="97"/>
      <c r="G111" s="97"/>
      <c r="H111" s="100"/>
      <c r="I111" s="11"/>
      <c r="J111" s="11"/>
      <c r="K111" s="11"/>
      <c r="L111" s="11"/>
      <c r="M111" s="11"/>
      <c r="N111" s="11"/>
      <c r="O111" s="11"/>
      <c r="P111" s="11"/>
      <c r="Q111" s="11"/>
      <c r="R111" s="11"/>
      <c r="S111" s="11"/>
      <c r="T111" s="11"/>
      <c r="U111" s="11"/>
      <c r="V111" s="11"/>
      <c r="W111" s="11"/>
      <c r="X111" s="11"/>
      <c r="Y111" s="11"/>
    </row>
    <row r="112" spans="1:26" ht="15.75" customHeight="1" x14ac:dyDescent="0.3">
      <c r="B112" s="76" t="str">
        <f>'Funding Caps'!C9</f>
        <v>Capital Expenditure Project 1</v>
      </c>
      <c r="C112" s="76"/>
      <c r="D112" s="76"/>
      <c r="E112" s="120"/>
      <c r="F112" s="86">
        <f>'Funding Caps'!G9</f>
        <v>0</v>
      </c>
      <c r="G112" s="183"/>
      <c r="H112" s="154"/>
      <c r="I112" s="11"/>
      <c r="J112" s="11"/>
      <c r="K112" s="11"/>
      <c r="L112" s="11"/>
      <c r="M112" s="11"/>
      <c r="N112" s="11"/>
      <c r="O112" s="11"/>
      <c r="P112" s="11"/>
      <c r="Q112" s="11"/>
      <c r="R112" s="11"/>
      <c r="S112" s="11"/>
      <c r="T112" s="11"/>
      <c r="U112" s="11"/>
      <c r="V112" s="11"/>
      <c r="W112" s="11"/>
      <c r="X112" s="11"/>
      <c r="Y112" s="11"/>
    </row>
    <row r="113" spans="1:26" ht="14.25" customHeight="1" x14ac:dyDescent="0.3">
      <c r="A113" s="75"/>
      <c r="B113" s="76" t="str">
        <f>'Funding Caps'!C10</f>
        <v>Capital Expenditure Project 2</v>
      </c>
      <c r="C113" s="122"/>
      <c r="D113" s="122"/>
      <c r="E113" s="124"/>
      <c r="F113" s="82">
        <f>'Funding Caps'!G10</f>
        <v>0</v>
      </c>
      <c r="G113" s="148"/>
      <c r="H113" s="146"/>
      <c r="I113" s="11"/>
      <c r="J113" s="11"/>
      <c r="K113" s="11"/>
      <c r="L113" s="11"/>
      <c r="M113" s="11"/>
      <c r="N113" s="11"/>
      <c r="O113" s="11"/>
      <c r="P113" s="11"/>
      <c r="Q113" s="11"/>
      <c r="R113" s="11"/>
      <c r="S113" s="11"/>
      <c r="T113" s="11"/>
      <c r="U113" s="11"/>
      <c r="V113" s="11"/>
      <c r="W113" s="11"/>
      <c r="X113" s="11"/>
      <c r="Y113" s="11"/>
    </row>
    <row r="114" spans="1:26" ht="14.25" customHeight="1" x14ac:dyDescent="0.3">
      <c r="A114" s="75"/>
      <c r="B114" s="76" t="str">
        <f>'Funding Caps'!C11</f>
        <v>Capital Expenditure Project 3</v>
      </c>
      <c r="C114" s="122"/>
      <c r="D114" s="122"/>
      <c r="E114" s="124"/>
      <c r="F114" s="82">
        <f>'Funding Caps'!G11</f>
        <v>0</v>
      </c>
      <c r="G114" s="148"/>
      <c r="H114" s="146"/>
      <c r="I114" s="11"/>
      <c r="J114" s="11"/>
      <c r="K114" s="11"/>
      <c r="L114" s="11"/>
      <c r="M114" s="11"/>
      <c r="N114" s="11"/>
      <c r="O114" s="11"/>
      <c r="P114" s="11"/>
      <c r="Q114" s="11"/>
      <c r="R114" s="11"/>
      <c r="S114" s="11"/>
      <c r="T114" s="11"/>
      <c r="U114" s="11"/>
      <c r="V114" s="11"/>
      <c r="W114" s="11"/>
      <c r="X114" s="11"/>
      <c r="Y114" s="11"/>
    </row>
    <row r="115" spans="1:26" ht="15" customHeight="1" x14ac:dyDescent="0.3">
      <c r="A115" s="75"/>
      <c r="B115" s="76" t="str">
        <f>'Funding Caps'!C12</f>
        <v>Capital Expenditure Project 4</v>
      </c>
      <c r="C115" s="135"/>
      <c r="D115" s="135"/>
      <c r="E115" s="136"/>
      <c r="F115" s="82">
        <f>'Funding Caps'!G12</f>
        <v>0</v>
      </c>
      <c r="G115" s="148"/>
      <c r="H115" s="146"/>
      <c r="I115" s="11"/>
      <c r="J115" s="11"/>
      <c r="K115" s="11"/>
      <c r="L115" s="11"/>
      <c r="M115" s="11"/>
      <c r="N115" s="11"/>
      <c r="O115" s="11"/>
      <c r="P115" s="11"/>
      <c r="Q115" s="11"/>
      <c r="R115" s="11"/>
      <c r="S115" s="11"/>
      <c r="T115" s="11"/>
      <c r="U115" s="11"/>
      <c r="V115" s="11"/>
      <c r="W115" s="11"/>
      <c r="X115" s="11"/>
      <c r="Y115" s="11"/>
    </row>
    <row r="116" spans="1:26" ht="22.5" customHeight="1" x14ac:dyDescent="0.35">
      <c r="A116" s="184" t="s">
        <v>157</v>
      </c>
      <c r="B116" s="184"/>
      <c r="C116" s="184"/>
      <c r="D116" s="184"/>
      <c r="E116" s="185"/>
      <c r="F116" s="181"/>
      <c r="G116" s="148"/>
      <c r="H116" s="127">
        <f>F112+F113+F114+F115</f>
        <v>0</v>
      </c>
      <c r="I116" s="11"/>
      <c r="J116" s="11"/>
      <c r="K116" s="11"/>
      <c r="L116" s="11"/>
      <c r="M116" s="11"/>
      <c r="N116" s="11"/>
      <c r="O116" s="11"/>
      <c r="P116" s="11"/>
      <c r="Q116" s="11"/>
      <c r="R116" s="11"/>
      <c r="S116" s="11"/>
      <c r="T116" s="11"/>
      <c r="U116" s="11"/>
      <c r="V116" s="11"/>
      <c r="W116" s="11"/>
      <c r="X116" s="11"/>
      <c r="Y116" s="11"/>
    </row>
    <row r="117" spans="1:26" ht="15.75" customHeight="1"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55000000000000004">
      <c r="A118" s="324" t="s">
        <v>158</v>
      </c>
      <c r="B118" s="325"/>
      <c r="C118" s="325"/>
      <c r="D118" s="325"/>
      <c r="E118" s="325"/>
      <c r="F118" s="325"/>
      <c r="G118" s="325"/>
      <c r="H118" s="326"/>
      <c r="I118" s="11"/>
      <c r="J118" s="11"/>
      <c r="K118" s="11"/>
      <c r="L118" s="11"/>
      <c r="M118" s="11"/>
      <c r="N118" s="11"/>
      <c r="O118" s="11"/>
      <c r="P118" s="11"/>
      <c r="Q118" s="11"/>
      <c r="R118" s="11"/>
      <c r="S118" s="11"/>
      <c r="T118" s="11"/>
      <c r="U118" s="11"/>
      <c r="V118" s="11"/>
      <c r="W118" s="11"/>
      <c r="X118" s="11"/>
      <c r="Y118" s="11"/>
      <c r="Z118" s="11"/>
    </row>
    <row r="119" spans="1:26" ht="15.75" customHeight="1" x14ac:dyDescent="0.35">
      <c r="A119" s="164" t="s">
        <v>159</v>
      </c>
      <c r="B119" s="64"/>
      <c r="C119" s="64"/>
      <c r="D119" s="64"/>
      <c r="E119" s="112"/>
      <c r="F119" s="113" t="s">
        <v>106</v>
      </c>
      <c r="G119" s="113" t="s">
        <v>49</v>
      </c>
      <c r="H119" s="113" t="s">
        <v>160</v>
      </c>
      <c r="I119" s="11"/>
      <c r="J119" s="11"/>
      <c r="K119" s="11"/>
      <c r="L119" s="11"/>
      <c r="M119" s="11"/>
      <c r="N119" s="11"/>
      <c r="O119" s="11"/>
      <c r="P119" s="11"/>
      <c r="Q119" s="11"/>
      <c r="R119" s="11"/>
      <c r="S119" s="11"/>
      <c r="T119" s="11"/>
      <c r="U119" s="11"/>
      <c r="V119" s="11"/>
      <c r="W119" s="11"/>
      <c r="X119" s="11"/>
      <c r="Y119" s="11"/>
      <c r="Z119" s="11"/>
    </row>
    <row r="120" spans="1:26" ht="15.75" customHeight="1" x14ac:dyDescent="0.3">
      <c r="A120" s="95" t="s">
        <v>158</v>
      </c>
      <c r="B120" s="95"/>
      <c r="C120" s="139"/>
      <c r="D120" s="139"/>
      <c r="E120" s="95"/>
      <c r="F120" s="97"/>
      <c r="G120" s="97"/>
      <c r="H120" s="100"/>
      <c r="I120" s="11"/>
      <c r="J120" s="11"/>
      <c r="K120" s="11"/>
      <c r="L120" s="11"/>
      <c r="M120" s="11"/>
      <c r="N120" s="11"/>
      <c r="O120" s="11"/>
      <c r="P120" s="11"/>
      <c r="Q120" s="11"/>
      <c r="R120" s="11"/>
      <c r="S120" s="11"/>
      <c r="T120" s="11"/>
      <c r="U120" s="11"/>
      <c r="V120" s="11"/>
      <c r="W120" s="11"/>
      <c r="X120" s="11"/>
      <c r="Y120" s="11"/>
      <c r="Z120" s="11"/>
    </row>
    <row r="121" spans="1:26" ht="15.75" customHeight="1" x14ac:dyDescent="0.3">
      <c r="B121" s="76" t="str">
        <f>'Funding Caps'!C22</f>
        <v>Provider Payment Project 1</v>
      </c>
      <c r="C121" s="76"/>
      <c r="D121" s="76"/>
      <c r="E121" s="120"/>
      <c r="F121" s="86">
        <f>'Funding Caps'!G22</f>
        <v>0</v>
      </c>
      <c r="G121" s="183"/>
      <c r="H121" s="154"/>
      <c r="I121" s="11"/>
      <c r="J121" s="11"/>
      <c r="K121" s="11"/>
      <c r="L121" s="11"/>
      <c r="M121" s="11"/>
      <c r="N121" s="11"/>
      <c r="O121" s="11"/>
      <c r="P121" s="11"/>
      <c r="Q121" s="11"/>
      <c r="R121" s="11"/>
      <c r="S121" s="11"/>
      <c r="T121" s="11"/>
      <c r="U121" s="11"/>
      <c r="V121" s="11"/>
      <c r="W121" s="11"/>
      <c r="X121" s="11"/>
      <c r="Y121" s="11"/>
      <c r="Z121" s="11"/>
    </row>
    <row r="122" spans="1:26" ht="15.75" customHeight="1" x14ac:dyDescent="0.3">
      <c r="A122" s="75"/>
      <c r="B122" s="76" t="str">
        <f>'Funding Caps'!C23</f>
        <v>Provider Payment Project 2</v>
      </c>
      <c r="C122" s="122"/>
      <c r="D122" s="122"/>
      <c r="E122" s="124"/>
      <c r="F122" s="86">
        <f>'Funding Caps'!G23</f>
        <v>0</v>
      </c>
      <c r="G122" s="148"/>
      <c r="H122" s="146"/>
      <c r="I122" s="11"/>
      <c r="J122" s="11"/>
      <c r="K122" s="11"/>
      <c r="L122" s="11"/>
      <c r="M122" s="11"/>
      <c r="N122" s="11"/>
      <c r="O122" s="11"/>
      <c r="P122" s="11"/>
      <c r="Q122" s="11"/>
      <c r="R122" s="11"/>
      <c r="S122" s="11"/>
      <c r="T122" s="11"/>
      <c r="U122" s="11"/>
      <c r="V122" s="11"/>
      <c r="W122" s="11"/>
      <c r="X122" s="11"/>
      <c r="Y122" s="11"/>
      <c r="Z122" s="11"/>
    </row>
    <row r="123" spans="1:26" ht="15.75" customHeight="1" x14ac:dyDescent="0.3">
      <c r="A123" s="75"/>
      <c r="B123" s="76" t="str">
        <f>'Funding Caps'!C24</f>
        <v>Provider Payment Project 3</v>
      </c>
      <c r="C123" s="122"/>
      <c r="D123" s="122"/>
      <c r="E123" s="124"/>
      <c r="F123" s="86">
        <f>'Funding Caps'!G24</f>
        <v>0</v>
      </c>
      <c r="G123" s="148"/>
      <c r="H123" s="146"/>
      <c r="I123" s="11"/>
      <c r="J123" s="11"/>
      <c r="K123" s="11"/>
      <c r="L123" s="11"/>
      <c r="M123" s="11"/>
      <c r="N123" s="11"/>
      <c r="O123" s="11"/>
      <c r="P123" s="11"/>
      <c r="Q123" s="11"/>
      <c r="R123" s="11"/>
      <c r="S123" s="11"/>
      <c r="T123" s="11"/>
      <c r="U123" s="11"/>
      <c r="V123" s="11"/>
      <c r="W123" s="11"/>
      <c r="X123" s="11"/>
      <c r="Y123" s="11"/>
      <c r="Z123" s="11"/>
    </row>
    <row r="124" spans="1:26" ht="15.75" customHeight="1" x14ac:dyDescent="0.3">
      <c r="A124" s="75"/>
      <c r="B124" s="76" t="str">
        <f>'Funding Caps'!C25</f>
        <v>Provider Payment Project 4</v>
      </c>
      <c r="C124" s="135"/>
      <c r="D124" s="135"/>
      <c r="E124" s="136"/>
      <c r="F124" s="86">
        <f>'Funding Caps'!G25</f>
        <v>0</v>
      </c>
      <c r="G124" s="148"/>
      <c r="H124" s="146"/>
      <c r="I124" s="11"/>
      <c r="J124" s="11"/>
      <c r="K124" s="11"/>
      <c r="L124" s="11"/>
      <c r="M124" s="11"/>
      <c r="N124" s="11"/>
      <c r="O124" s="11"/>
      <c r="P124" s="11"/>
      <c r="Q124" s="11"/>
      <c r="R124" s="11"/>
      <c r="S124" s="11"/>
      <c r="T124" s="11"/>
      <c r="U124" s="11"/>
      <c r="V124" s="11"/>
      <c r="W124" s="11"/>
      <c r="X124" s="11"/>
      <c r="Y124" s="11"/>
      <c r="Z124" s="11"/>
    </row>
    <row r="125" spans="1:26" ht="15.75" customHeight="1" x14ac:dyDescent="0.35">
      <c r="A125" s="184" t="s">
        <v>161</v>
      </c>
      <c r="B125" s="184"/>
      <c r="C125" s="184"/>
      <c r="D125" s="184"/>
      <c r="E125" s="185"/>
      <c r="F125" s="181"/>
      <c r="G125" s="148"/>
      <c r="H125" s="127">
        <f>F121+F122+F123+F124</f>
        <v>0</v>
      </c>
      <c r="I125" s="11"/>
      <c r="J125" s="11"/>
      <c r="K125" s="11"/>
      <c r="L125" s="11"/>
      <c r="M125" s="11"/>
      <c r="N125" s="11"/>
      <c r="O125" s="11"/>
      <c r="P125" s="11"/>
      <c r="Q125" s="11"/>
      <c r="R125" s="11"/>
      <c r="S125" s="11"/>
      <c r="T125" s="11"/>
      <c r="U125" s="11"/>
      <c r="V125" s="11"/>
      <c r="W125" s="11"/>
      <c r="X125" s="11"/>
      <c r="Y125" s="11"/>
      <c r="Z125" s="11"/>
    </row>
    <row r="126" spans="1:26" ht="15.75" customHeight="1" x14ac:dyDescent="0.3">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55000000000000004">
      <c r="A127" s="324" t="s">
        <v>162</v>
      </c>
      <c r="B127" s="325"/>
      <c r="C127" s="325"/>
      <c r="D127" s="325"/>
      <c r="E127" s="325"/>
      <c r="F127" s="325"/>
      <c r="G127" s="325"/>
      <c r="H127" s="326"/>
      <c r="I127" s="11"/>
      <c r="J127" s="11"/>
      <c r="K127" s="11"/>
      <c r="L127" s="11"/>
      <c r="M127" s="11"/>
      <c r="N127" s="11"/>
      <c r="O127" s="11"/>
      <c r="P127" s="11"/>
      <c r="Q127" s="11"/>
      <c r="R127" s="11"/>
      <c r="S127" s="11"/>
      <c r="T127" s="11"/>
      <c r="U127" s="11"/>
      <c r="V127" s="11"/>
      <c r="W127" s="11"/>
      <c r="X127" s="11"/>
      <c r="Y127" s="11"/>
      <c r="Z127" s="11"/>
    </row>
    <row r="128" spans="1:26" ht="15.75" customHeight="1" x14ac:dyDescent="0.35">
      <c r="A128" s="186" t="s">
        <v>163</v>
      </c>
      <c r="B128" s="187"/>
      <c r="C128" s="187"/>
      <c r="D128" s="187"/>
      <c r="E128" s="188"/>
      <c r="F128" s="189" t="s">
        <v>106</v>
      </c>
      <c r="G128" s="189" t="s">
        <v>49</v>
      </c>
      <c r="H128" s="189" t="s">
        <v>160</v>
      </c>
      <c r="I128" s="11"/>
      <c r="J128" s="11"/>
      <c r="K128" s="11"/>
      <c r="L128" s="11"/>
      <c r="M128" s="11"/>
      <c r="N128" s="11"/>
      <c r="O128" s="11"/>
      <c r="P128" s="11"/>
      <c r="Q128" s="11"/>
      <c r="R128" s="11"/>
      <c r="S128" s="11"/>
      <c r="T128" s="11"/>
      <c r="U128" s="11"/>
      <c r="V128" s="11"/>
      <c r="W128" s="11"/>
      <c r="X128" s="11"/>
      <c r="Y128" s="11"/>
      <c r="Z128" s="11"/>
    </row>
    <row r="129" spans="1:26" ht="15.75" customHeight="1" x14ac:dyDescent="0.35">
      <c r="A129" s="190" t="s">
        <v>164</v>
      </c>
      <c r="B129" s="191"/>
      <c r="C129" s="192"/>
      <c r="D129" s="192"/>
      <c r="E129" s="191"/>
      <c r="F129" s="191"/>
      <c r="G129" s="191"/>
      <c r="H129" s="193"/>
      <c r="I129" s="11"/>
      <c r="J129" s="11"/>
      <c r="K129" s="11"/>
      <c r="L129" s="11"/>
      <c r="M129" s="11"/>
      <c r="N129" s="11"/>
      <c r="O129" s="11"/>
      <c r="P129" s="11"/>
      <c r="Q129" s="11"/>
      <c r="R129" s="11"/>
      <c r="S129" s="11"/>
      <c r="T129" s="11"/>
      <c r="U129" s="11"/>
      <c r="V129" s="11"/>
      <c r="W129" s="11"/>
      <c r="X129" s="11"/>
      <c r="Y129" s="11"/>
      <c r="Z129" s="11"/>
    </row>
    <row r="130" spans="1:26" ht="15.75" customHeight="1" x14ac:dyDescent="0.35">
      <c r="A130" s="50"/>
      <c r="B130" s="194" t="s">
        <v>165</v>
      </c>
      <c r="C130" s="187"/>
      <c r="D130" s="187"/>
      <c r="E130" s="195"/>
      <c r="F130" s="196">
        <f>'Funding Caps'!G35</f>
        <v>0</v>
      </c>
      <c r="G130" s="197"/>
      <c r="H130" s="198"/>
      <c r="I130" s="11"/>
      <c r="J130" s="11"/>
      <c r="K130" s="11"/>
      <c r="L130" s="11"/>
      <c r="M130" s="11"/>
      <c r="N130" s="11"/>
      <c r="O130" s="11"/>
      <c r="P130" s="11"/>
      <c r="Q130" s="11"/>
      <c r="R130" s="11"/>
      <c r="S130" s="11"/>
      <c r="T130" s="11"/>
      <c r="U130" s="11"/>
      <c r="V130" s="11"/>
      <c r="W130" s="11"/>
      <c r="X130" s="11"/>
      <c r="Y130" s="11"/>
      <c r="Z130" s="11"/>
    </row>
    <row r="131" spans="1:26" ht="15.75" customHeight="1" x14ac:dyDescent="0.35">
      <c r="A131" s="50"/>
      <c r="B131" s="194" t="s">
        <v>166</v>
      </c>
      <c r="C131" s="199"/>
      <c r="D131" s="199"/>
      <c r="E131" s="195"/>
      <c r="F131" s="196">
        <f>'Funding Caps'!G36</f>
        <v>0</v>
      </c>
      <c r="G131" s="200"/>
      <c r="H131" s="201"/>
      <c r="I131" s="11"/>
      <c r="J131" s="11"/>
      <c r="K131" s="11"/>
      <c r="L131" s="11"/>
      <c r="M131" s="11"/>
      <c r="N131" s="11"/>
      <c r="O131" s="11"/>
      <c r="P131" s="11"/>
      <c r="Q131" s="11"/>
      <c r="R131" s="11"/>
      <c r="S131" s="11"/>
      <c r="T131" s="11"/>
      <c r="U131" s="11"/>
      <c r="V131" s="11"/>
      <c r="W131" s="11"/>
      <c r="X131" s="11"/>
      <c r="Y131" s="11"/>
      <c r="Z131" s="11"/>
    </row>
    <row r="132" spans="1:26" ht="15.75" customHeight="1" x14ac:dyDescent="0.35">
      <c r="A132" s="50"/>
      <c r="B132" s="194" t="s">
        <v>167</v>
      </c>
      <c r="C132" s="199"/>
      <c r="D132" s="199"/>
      <c r="E132" s="195"/>
      <c r="F132" s="196">
        <f>'Funding Caps'!G37</f>
        <v>0</v>
      </c>
      <c r="G132" s="200"/>
      <c r="H132" s="201"/>
      <c r="I132" s="11"/>
      <c r="J132" s="11"/>
      <c r="K132" s="11"/>
      <c r="L132" s="11"/>
      <c r="M132" s="11"/>
      <c r="N132" s="11"/>
      <c r="O132" s="11"/>
      <c r="P132" s="11"/>
      <c r="Q132" s="11"/>
      <c r="R132" s="11"/>
      <c r="S132" s="11"/>
      <c r="T132" s="11"/>
      <c r="U132" s="11"/>
      <c r="V132" s="11"/>
      <c r="W132" s="11"/>
      <c r="X132" s="11"/>
      <c r="Y132" s="11"/>
      <c r="Z132" s="11"/>
    </row>
    <row r="133" spans="1:26" ht="15.75" customHeight="1" x14ac:dyDescent="0.35">
      <c r="A133" s="50"/>
      <c r="B133" s="194" t="s">
        <v>168</v>
      </c>
      <c r="C133" s="50"/>
      <c r="D133" s="50"/>
      <c r="E133" s="202"/>
      <c r="F133" s="196">
        <f>'Funding Caps'!G38</f>
        <v>0</v>
      </c>
      <c r="G133" s="200"/>
      <c r="H133" s="201"/>
      <c r="I133" s="11"/>
      <c r="J133" s="11"/>
      <c r="K133" s="11"/>
      <c r="L133" s="11"/>
      <c r="M133" s="11"/>
      <c r="N133" s="11"/>
      <c r="O133" s="11"/>
      <c r="P133" s="11"/>
      <c r="Q133" s="11"/>
      <c r="R133" s="11"/>
      <c r="S133" s="11"/>
      <c r="T133" s="11"/>
      <c r="U133" s="11"/>
      <c r="V133" s="11"/>
      <c r="W133" s="11"/>
      <c r="X133" s="11"/>
      <c r="Y133" s="11"/>
      <c r="Z133" s="11"/>
    </row>
    <row r="134" spans="1:26" ht="15.75" customHeight="1" x14ac:dyDescent="0.35">
      <c r="A134" s="203" t="s">
        <v>169</v>
      </c>
      <c r="B134" s="204"/>
      <c r="C134" s="204"/>
      <c r="D134" s="204"/>
      <c r="E134" s="205"/>
      <c r="F134" s="206"/>
      <c r="G134" s="200"/>
      <c r="H134" s="207">
        <f>F130+F131+F132+F133</f>
        <v>0</v>
      </c>
      <c r="I134" s="11"/>
      <c r="J134" s="11"/>
      <c r="K134" s="11"/>
      <c r="L134" s="11"/>
      <c r="M134" s="11"/>
      <c r="N134" s="11"/>
      <c r="O134" s="11"/>
      <c r="P134" s="11"/>
      <c r="Q134" s="11"/>
      <c r="R134" s="11"/>
      <c r="S134" s="11"/>
      <c r="T134" s="11"/>
      <c r="U134" s="11"/>
      <c r="V134" s="11"/>
      <c r="W134" s="11"/>
      <c r="X134" s="11"/>
      <c r="Y134" s="11"/>
      <c r="Z134" s="11"/>
    </row>
    <row r="135" spans="1:26" ht="15.75" customHeight="1" x14ac:dyDescent="0.3">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55000000000000004">
      <c r="A136" s="324" t="s">
        <v>170</v>
      </c>
      <c r="B136" s="325"/>
      <c r="C136" s="325"/>
      <c r="D136" s="325"/>
      <c r="E136" s="325"/>
      <c r="F136" s="325"/>
      <c r="G136" s="325"/>
      <c r="H136" s="326"/>
      <c r="I136" s="11"/>
      <c r="J136" s="11"/>
      <c r="K136" s="11"/>
      <c r="L136" s="11"/>
      <c r="M136" s="11"/>
      <c r="N136" s="11"/>
      <c r="O136" s="11"/>
      <c r="P136" s="11"/>
      <c r="Q136" s="11"/>
      <c r="R136" s="11"/>
      <c r="S136" s="11"/>
      <c r="T136" s="11"/>
      <c r="U136" s="11"/>
      <c r="V136" s="11"/>
      <c r="W136" s="11"/>
      <c r="X136" s="11"/>
      <c r="Y136" s="11"/>
      <c r="Z136" s="11"/>
    </row>
    <row r="137" spans="1:26" ht="15.75" customHeight="1" x14ac:dyDescent="0.35">
      <c r="A137" s="186" t="s">
        <v>163</v>
      </c>
      <c r="B137" s="187"/>
      <c r="C137" s="187"/>
      <c r="D137" s="187"/>
      <c r="E137" s="188"/>
      <c r="F137" s="189" t="s">
        <v>106</v>
      </c>
      <c r="G137" s="189" t="s">
        <v>49</v>
      </c>
      <c r="H137" s="189" t="s">
        <v>160</v>
      </c>
      <c r="I137" s="11"/>
      <c r="J137" s="11"/>
      <c r="K137" s="11"/>
      <c r="L137" s="11"/>
      <c r="M137" s="11"/>
      <c r="N137" s="11"/>
      <c r="O137" s="11"/>
      <c r="P137" s="11"/>
      <c r="Q137" s="11"/>
      <c r="R137" s="11"/>
      <c r="S137" s="11"/>
      <c r="T137" s="11"/>
      <c r="U137" s="11"/>
      <c r="V137" s="11"/>
      <c r="W137" s="11"/>
      <c r="X137" s="11"/>
      <c r="Y137" s="11"/>
      <c r="Z137" s="11"/>
    </row>
    <row r="138" spans="1:26" ht="15.75" customHeight="1" x14ac:dyDescent="0.35">
      <c r="A138" s="190" t="s">
        <v>164</v>
      </c>
      <c r="B138" s="191"/>
      <c r="C138" s="192"/>
      <c r="D138" s="192"/>
      <c r="E138" s="191"/>
      <c r="F138" s="191"/>
      <c r="G138" s="191"/>
      <c r="H138" s="193"/>
      <c r="I138" s="11"/>
      <c r="J138" s="11"/>
      <c r="K138" s="11"/>
      <c r="L138" s="11"/>
      <c r="M138" s="11"/>
      <c r="N138" s="11"/>
      <c r="O138" s="11"/>
      <c r="P138" s="11"/>
      <c r="Q138" s="11"/>
      <c r="R138" s="11"/>
      <c r="S138" s="11"/>
      <c r="T138" s="11"/>
      <c r="U138" s="11"/>
      <c r="V138" s="11"/>
      <c r="W138" s="11"/>
      <c r="X138" s="11"/>
      <c r="Y138" s="11"/>
      <c r="Z138" s="11"/>
    </row>
    <row r="139" spans="1:26" ht="15.75" customHeight="1" x14ac:dyDescent="0.35">
      <c r="A139" s="50"/>
      <c r="B139" s="194" t="s">
        <v>50</v>
      </c>
      <c r="C139" s="187"/>
      <c r="D139" s="187"/>
      <c r="E139" s="195"/>
      <c r="F139" s="196" t="e">
        <f>SUMIF(Salariesfringe!$H$6:$H$12,B139,Salariesfringe!$I$6:$I$12)+SUMIF(Equipment!$G$6:$G$11,B139,Equipment!H6:H11)+SUMIF(Supplies!$G$6:$G$11,B139,Supplies!$H$6:$H$11)+SUMIF(Travel!$G$7:$G$10,B139,Travel!$H$7:$H$10)+SUMIF(Travel!$G$14:$G$17,B139,Travel!$H$14:$H$17)+SUMIF(Other!$H$6:$H$13,B139,Other!$I$6:$I$13)+SUMIF([1]Contractual!$Z$7:$Z$40,B139,[1]Contractual!$AA$7:$AA$40)+SUMIF([1]Contractual!$Z$48:$Z$79,B139,[1]Contractual!$AA$48:$AA$79)+SUMIF([1]Contractual!$Z$89:$Z$120,B139,[1]Contractual!$AA$89:$AA$120)+SUMIF([1]Contractual!$K$7:$K$39,B139,[1]Contractual!$L$7:$L$39)+SUMIF([1]Contractual!$K$48:$K$79,B139,[1]Contractual!$L$48:$L$79)+SUMIF([1]Contractual!$K$89:$K$120,B139,[1]Contractual!$L$89:$L$120)+SUMIF(Tribal!$K$11:$K$42,B139,Tribal!$L$11:$L$42)</f>
        <v>#VALUE!</v>
      </c>
      <c r="G139" s="197"/>
      <c r="H139" s="198"/>
      <c r="I139" s="11"/>
      <c r="J139" s="11"/>
      <c r="K139" s="11"/>
      <c r="L139" s="11"/>
      <c r="M139" s="11"/>
      <c r="N139" s="11"/>
      <c r="O139" s="11"/>
      <c r="P139" s="11"/>
      <c r="Q139" s="11"/>
      <c r="R139" s="11"/>
      <c r="S139" s="11"/>
      <c r="T139" s="11"/>
      <c r="U139" s="11"/>
      <c r="V139" s="11"/>
      <c r="W139" s="11"/>
      <c r="X139" s="11"/>
      <c r="Y139" s="11"/>
      <c r="Z139" s="11"/>
    </row>
    <row r="140" spans="1:26" ht="15.75" customHeight="1" x14ac:dyDescent="0.35">
      <c r="A140" s="50"/>
      <c r="B140" s="194" t="s">
        <v>171</v>
      </c>
      <c r="C140" s="199"/>
      <c r="D140" s="199"/>
      <c r="E140" s="195"/>
      <c r="F140" s="196" t="e">
        <f>SUMIF(Salariesfringe!$H$6:$H$12,B140,Salariesfringe!$I$6:$I$12)+SUMIF(Equipment!$G$6:$G$11,B140,Equipment!H7:H12)+SUMIF(Supplies!$G$6:$G$11,B140,Supplies!$H$6:$H$11)+SUMIF(Travel!$G$7:$G$10,B140,Travel!$H$7:$H$10)+SUMIF(Travel!$G$14:$G$17,B140,Travel!$H$14:$H$17)+SUMIF(Other!$H$6:$H$13,B140,Other!$I$6:$I$13)+SUMIF([1]Contractual!$Z$7:$Z$40,B140,[1]Contractual!$AA$7:$AA$40)+SUMIF([1]Contractual!$Z$48:$Z$79,B140,[1]Contractual!$AA$48:$AA$79)+SUMIF([1]Contractual!$Z$89:$Z$120,B140,[1]Contractual!$AA$89:$AA$120)+SUMIF([1]Contractual!$K$7:$K$39,B140,[1]Contractual!$L$7:$L$39)+SUMIF([1]Contractual!$K$48:$K$79,B140,[1]Contractual!$L$48:$L$79)+SUMIF([1]Contractual!$K$89:$K$120,B140,[1]Contractual!$L$89:$L$120)+SUMIF(Tribal!$K$11:$K$42,B140,Tribal!$L$11:$L$42)</f>
        <v>#VALUE!</v>
      </c>
      <c r="G140" s="200"/>
      <c r="H140" s="201"/>
      <c r="I140" s="11"/>
      <c r="J140" s="11"/>
      <c r="K140" s="11"/>
      <c r="L140" s="11"/>
      <c r="M140" s="11"/>
      <c r="N140" s="11"/>
      <c r="O140" s="11"/>
      <c r="P140" s="11"/>
      <c r="Q140" s="11"/>
      <c r="R140" s="11"/>
      <c r="S140" s="11"/>
      <c r="T140" s="11"/>
      <c r="U140" s="11"/>
      <c r="V140" s="11"/>
      <c r="W140" s="11"/>
      <c r="X140" s="11"/>
      <c r="Y140" s="11"/>
      <c r="Z140" s="11"/>
    </row>
    <row r="141" spans="1:26" ht="15.75" customHeight="1" x14ac:dyDescent="0.35">
      <c r="A141" s="50"/>
      <c r="B141" s="194" t="s">
        <v>172</v>
      </c>
      <c r="C141" s="199"/>
      <c r="D141" s="199"/>
      <c r="E141" s="195"/>
      <c r="F141" s="196" t="e">
        <f>SUMIF(Salariesfringe!$H$6:$H$12,B141,Salariesfringe!$I$6:$I$12)+SUMIF(Equipment!$G$6:$G$11,B141,Equipment!H8:H13)+SUMIF(Supplies!$G$6:$G$11,B141,Supplies!$H$6:$H$11)+SUMIF(Travel!$G$7:$G$10,B141,Travel!$H$7:$H$10)+SUMIF(Travel!$G$14:$G$17,B141,Travel!$H$14:$H$17)+SUMIF(Other!$H$6:$H$13,B141,Other!$I$6:$I$13)+SUMIF([1]Contractual!$Z$7:$Z$40,B141,[1]Contractual!$AA$7:$AA$40)+SUMIF([1]Contractual!$Z$48:$Z$79,B141,[1]Contractual!$AA$48:$AA$79)+SUMIF([1]Contractual!$Z$89:$Z$120,B141,[1]Contractual!$AA$89:$AA$120)+SUMIF([1]Contractual!$K$7:$K$39,B141,[1]Contractual!$L$7:$L$39)+SUMIF([1]Contractual!$K$48:$K$79,B141,[1]Contractual!$L$48:$L$79)+SUMIF([1]Contractual!$K$89:$K$120,B141,[1]Contractual!$L$89:$L$120)+SUMIF(Tribal!$K$11:$K$42,B141,Tribal!$L$11:$L$42)</f>
        <v>#VALUE!</v>
      </c>
      <c r="G141" s="200"/>
      <c r="H141" s="201"/>
      <c r="I141" s="11"/>
      <c r="J141" s="11"/>
      <c r="K141" s="11"/>
      <c r="L141" s="11"/>
      <c r="M141" s="11"/>
      <c r="N141" s="11"/>
      <c r="O141" s="11"/>
      <c r="P141" s="11"/>
      <c r="Q141" s="11"/>
      <c r="R141" s="11"/>
      <c r="S141" s="11"/>
      <c r="T141" s="11"/>
      <c r="U141" s="11"/>
      <c r="V141" s="11"/>
      <c r="W141" s="11"/>
      <c r="X141" s="11"/>
      <c r="Y141" s="11"/>
      <c r="Z141" s="11"/>
    </row>
    <row r="142" spans="1:26" ht="15.75" customHeight="1" x14ac:dyDescent="0.35">
      <c r="A142" s="50"/>
      <c r="B142" s="194" t="s">
        <v>173</v>
      </c>
      <c r="C142" s="199"/>
      <c r="D142" s="199"/>
      <c r="E142" s="195"/>
      <c r="F142" s="196" t="e">
        <f>SUMIF(Salariesfringe!$H$6:$H$12,B142,Salariesfringe!$I$6:$I$12)+SUMIF(Equipment!$G$6:$G$11,B142,Equipment!H9:H14)+SUMIF(Supplies!$G$6:$G$11,B142,Supplies!$H$6:$H$11)+SUMIF(Travel!$G$7:$G$10,B142,Travel!$H$7:$H$10)+SUMIF(Travel!$G$14:$G$17,B142,Travel!$H$14:$H$17)+SUMIF(Other!$H$6:$H$13,B142,Other!$I$6:$I$13)+SUMIF([1]Contractual!$Z$7:$Z$40,B142,[1]Contractual!$AA$7:$AA$40)+SUMIF([1]Contractual!$Z$48:$Z$79,B142,[1]Contractual!$AA$48:$AA$79)+SUMIF([1]Contractual!$Z$89:$Z$120,B142,[1]Contractual!$AA$89:$AA$120)+SUMIF([1]Contractual!$K$7:$K$39,B142,[1]Contractual!$L$7:$L$39)+SUMIF([1]Contractual!$K$48:$K$79,B142,[1]Contractual!$L$48:$L$79)+SUMIF([1]Contractual!$K$89:$K$120,B142,[1]Contractual!$L$89:$L$120)+SUMIF(Tribal!$K$11:$K$42,B142,Tribal!$L$11:$L$42)</f>
        <v>#VALUE!</v>
      </c>
      <c r="G142" s="200"/>
      <c r="H142" s="201"/>
      <c r="I142" s="11"/>
      <c r="J142" s="11"/>
      <c r="K142" s="11"/>
      <c r="L142" s="11"/>
      <c r="M142" s="11"/>
      <c r="N142" s="11"/>
      <c r="O142" s="11"/>
      <c r="P142" s="11"/>
      <c r="Q142" s="11"/>
      <c r="R142" s="11"/>
      <c r="S142" s="11"/>
      <c r="T142" s="11"/>
      <c r="U142" s="11"/>
      <c r="V142" s="11"/>
      <c r="W142" s="11"/>
      <c r="X142" s="11"/>
      <c r="Y142" s="11"/>
      <c r="Z142" s="11"/>
    </row>
    <row r="143" spans="1:26" ht="15.75" customHeight="1" x14ac:dyDescent="0.35">
      <c r="A143" s="50"/>
      <c r="B143" s="194" t="s">
        <v>174</v>
      </c>
      <c r="C143" s="50"/>
      <c r="D143" s="50"/>
      <c r="E143" s="202"/>
      <c r="F143" s="196" t="e">
        <f>SUMIF(Salariesfringe!$H$6:$H$12,B143,Salariesfringe!$I$6:$I$12)+SUMIF(Equipment!$G$6:$G$11,B143,Equipment!H10:H15)+SUMIF(Supplies!$G$6:$G$11,B143,Supplies!$H$6:$H$11)+SUMIF(Travel!$G$7:$G$10,B143,Travel!$H$7:$H$10)+SUMIF(Travel!$G$14:$G$17,B143,Travel!$H$14:$H$17)+SUMIF(Other!$H$6:$H$13,B143,Other!$I$6:$I$13)+SUMIF([1]Contractual!$Z$7:$Z$40,B143,[1]Contractual!$AA$7:$AA$40)+SUMIF([1]Contractual!$Z$48:$Z$79,B143,[1]Contractual!$AA$48:$AA$79)+SUMIF([1]Contractual!$Z$89:$Z$120,B143,[1]Contractual!$AA$89:$AA$120)+SUMIF([1]Contractual!$K$7:$K$39,B143,[1]Contractual!$L$7:$L$39)+SUMIF([1]Contractual!$K$48:$K$79,B143,[1]Contractual!$L$48:$L$79)+SUMIF([1]Contractual!$K$89:$K$120,B143,[1]Contractual!$L$89:$L$120)+SUMIF(Tribal!$K$11:$K$42,B143,Tribal!$L$11:$L$42)</f>
        <v>#VALUE!</v>
      </c>
      <c r="G143" s="200"/>
      <c r="H143" s="201"/>
      <c r="I143" s="11"/>
      <c r="J143" s="11"/>
      <c r="K143" s="11"/>
      <c r="L143" s="11"/>
      <c r="M143" s="11"/>
      <c r="N143" s="11"/>
      <c r="O143" s="11"/>
      <c r="P143" s="11"/>
      <c r="Q143" s="11"/>
      <c r="R143" s="11"/>
      <c r="S143" s="11"/>
      <c r="T143" s="11"/>
      <c r="U143" s="11"/>
      <c r="V143" s="11"/>
      <c r="W143" s="11"/>
      <c r="X143" s="11"/>
      <c r="Y143" s="11"/>
      <c r="Z143" s="11"/>
    </row>
    <row r="144" spans="1:26" ht="15.75" customHeight="1" x14ac:dyDescent="0.35">
      <c r="A144" s="203" t="s">
        <v>169</v>
      </c>
      <c r="B144" s="204"/>
      <c r="C144" s="204"/>
      <c r="D144" s="204"/>
      <c r="E144" s="205"/>
      <c r="F144" s="206"/>
      <c r="G144" s="200"/>
      <c r="H144" s="207" t="e">
        <f>F139+F140+F141+F143</f>
        <v>#VALUE!</v>
      </c>
      <c r="I144" s="11"/>
      <c r="J144" s="11"/>
      <c r="K144" s="11"/>
      <c r="L144" s="11"/>
      <c r="M144" s="11"/>
      <c r="N144" s="11"/>
      <c r="O144" s="11"/>
      <c r="P144" s="11"/>
      <c r="Q144" s="11"/>
      <c r="R144" s="11"/>
      <c r="S144" s="11"/>
      <c r="T144" s="11"/>
      <c r="U144" s="11"/>
      <c r="V144" s="11"/>
      <c r="W144" s="11"/>
      <c r="X144" s="11"/>
      <c r="Y144" s="11"/>
      <c r="Z144" s="11"/>
    </row>
    <row r="145" spans="1:26" ht="15.75" customHeight="1" x14ac:dyDescent="0.3">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3">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3">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3">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3">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3">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3">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3">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3">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3">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3">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3">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3">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3">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3">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3">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3">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3">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3">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3">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3">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3">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3">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3">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3">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3">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3">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3">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3">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3">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3">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3">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3">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3">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3">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3">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3">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3">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3">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3">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3">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3">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3">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3">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3">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3">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3">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3">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3">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3">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3">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3">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3">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3">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3">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3">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3">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3">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3">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3">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3">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3">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3">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3">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3">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3">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3">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3">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3">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3">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3">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3">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3">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3">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3">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3">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3">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3">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3">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3">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3">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3">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3">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3">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3">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3">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3">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3">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3">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3">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3">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3">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3">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3">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3">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3">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3">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3">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3">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3">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3">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3">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3">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3">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3">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3">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3">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3">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3">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3">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3">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3">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3">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3">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3">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3">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3">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3">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3">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3">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3">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3">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3">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3">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3">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3">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3">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3">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3">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3">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3">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3">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3">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3">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3">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3">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3">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3">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3">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3">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3">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3">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3">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3">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3">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3">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3">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3">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3">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3">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3">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3">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3">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3">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3">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3">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3">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3">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3">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3">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3">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3">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3">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3">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3">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3">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3">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3">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3">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3">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3">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3">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3">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3">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3">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3">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3">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3">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3">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3">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3">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3">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3">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3">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3">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3">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3">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3">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3">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3">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3">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3">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3">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3">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3">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3">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3">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3">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3">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3">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3">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3">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3">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3">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3">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3">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3">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3">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3">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3">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3">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3">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3">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3">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3">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3">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3">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3">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3">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3">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3">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3">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3">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3">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3">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3">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3">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3">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3">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3">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3">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3">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3">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3">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3">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3">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3">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3">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3">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3">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3">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3">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3">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3">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3">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3">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3">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3">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3">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3">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3">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3">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3">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3">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3">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3">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3">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3">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3">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3">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3">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3">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3">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3">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3">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3">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3">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3">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3">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3">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3">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3">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3">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3">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3">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3">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3">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3">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3">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3">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3">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3">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3">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3">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3">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3">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3">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3">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3">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3">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3">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3">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3">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3">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3">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3">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3">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3">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3">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3">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3">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3">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3">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3">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3">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3">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3">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3">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3">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3">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3">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3">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3">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3">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3">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3">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3">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3">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3">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3">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3">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3">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3">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3">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3">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3">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3">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3">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3">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3">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3">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3">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3">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3">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3">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3">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3">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3">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3">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3">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3">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3">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3">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3">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3">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3">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3">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3">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3">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3">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3">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3">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3">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3">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3">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3">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3">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3">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3">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3">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3">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3">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3">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3">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3">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3">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3">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3">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3">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3">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3">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3">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3">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3">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3">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3">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3">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3">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3">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3">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3">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3">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3">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3">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3">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3">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3">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3">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3">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3">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3">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3">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3">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3">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3">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3">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3">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3">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3">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3">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3">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3">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3">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3">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3">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3">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3">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3">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3">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3">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3">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3">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3">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3">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3">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3">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3">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3">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3">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3">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3">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3">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3">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3">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3">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3">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3">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3">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3">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3">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3">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3">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3">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3">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3">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3">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3">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3">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3">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3">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3">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3">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3">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3">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3">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3">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3">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3">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3">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3">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3">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3">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3">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3">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3">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3">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3">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3">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3">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3">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3">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3">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3">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3">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3">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3">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3">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3">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3">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3">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3">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3">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3">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3">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3">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3">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3">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3">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3">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3">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3">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3">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3">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3">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3">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3">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3">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3">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3">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3">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3">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3">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3">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3">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3">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3">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3">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3">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3">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3">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3">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3">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3">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3">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3">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3">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3">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3">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3">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3">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3">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3">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3">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3">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3">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3">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3">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3">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3">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3">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3">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3">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3">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3">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3">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3">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3">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3">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3">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3">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3">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3">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3">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3">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3">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3">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3">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3">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3">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3">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3">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3">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3">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3">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3">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3">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3">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3">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3">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3">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3">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3">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3">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3">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3">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3">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3">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3">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3">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3">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3">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3">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3">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3">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3">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3">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3">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3">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3">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3">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3">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3">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3">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3">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3">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3">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3">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3">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3">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3">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3">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3">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3">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3">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3">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3">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3">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3">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3">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3">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3">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3">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3">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3">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3">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3">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3">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3">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3">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3">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3">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3">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3">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3">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3">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3">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3">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3">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3">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3">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3">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3">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3">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3">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3">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3">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3">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3">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3">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3">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3">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3">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3">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3">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3">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3">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3">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3">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3">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3">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3">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3">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3">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3">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3">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3">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3">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3">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3">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3">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3">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3">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3">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3">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3">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3">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3">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3">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3">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3">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3">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3">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3">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3">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3">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3">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3">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3">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3">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3">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3">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3">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3">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3">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3">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3">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3">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3">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3">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3">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3">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3">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3">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3">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3">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3">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3">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3">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3">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3">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3">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3">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3">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3">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3">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3">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3">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3">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3">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3">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3">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3">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3">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3">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3">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3">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sheetData>
  <mergeCells count="8">
    <mergeCell ref="A118:H118"/>
    <mergeCell ref="A127:H127"/>
    <mergeCell ref="A136:H136"/>
    <mergeCell ref="A1:C1"/>
    <mergeCell ref="A27:H27"/>
    <mergeCell ref="A40:H40"/>
    <mergeCell ref="A83:H83"/>
    <mergeCell ref="A109:H109"/>
  </mergeCells>
  <printOptions horizontalCentered="1"/>
  <pageMargins left="1" right="1" top="1" bottom="1" header="0" footer="0"/>
  <pageSetup fitToHeight="0" orientation="landscape"/>
  <headerFooter>
    <oddHeader>&amp;LRural Health Transformation Program&amp;CBudget Narrative&amp;RVersion Date 01/28/2026</oddHeader>
    <oddFooter>&amp;LUtah Department of Health &amp;&amp; Human Services&amp;R&amp;P of 21</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C795"/>
  <sheetViews>
    <sheetView topLeftCell="C14" workbookViewId="0">
      <selection activeCell="H12" sqref="H12"/>
    </sheetView>
  </sheetViews>
  <sheetFormatPr defaultColWidth="14.3984375" defaultRowHeight="15" customHeight="1" x14ac:dyDescent="0.3"/>
  <cols>
    <col min="1" max="1" width="9.69921875" customWidth="1"/>
    <col min="2" max="2" width="47.69921875" customWidth="1"/>
    <col min="3" max="11" width="18.69921875" customWidth="1"/>
    <col min="12" max="12" width="20.09765625" customWidth="1"/>
    <col min="13" max="13" width="14.3984375" customWidth="1"/>
    <col min="14" max="14" width="10.09765625" customWidth="1"/>
    <col min="19" max="19" width="16.296875" customWidth="1"/>
    <col min="20" max="20" width="17.69921875" customWidth="1"/>
  </cols>
  <sheetData>
    <row r="1" spans="1:29" ht="9" customHeight="1" x14ac:dyDescent="0.3">
      <c r="A1" s="3"/>
      <c r="B1" s="4"/>
      <c r="C1" s="9"/>
      <c r="D1" s="9"/>
      <c r="E1" s="9"/>
      <c r="F1" s="9"/>
      <c r="G1" s="9"/>
      <c r="H1" s="9"/>
      <c r="I1" s="9"/>
      <c r="J1" s="9"/>
      <c r="K1" s="9"/>
      <c r="L1" s="11"/>
      <c r="M1" s="11"/>
      <c r="N1" s="11"/>
      <c r="O1" s="11"/>
      <c r="P1" s="11"/>
      <c r="Q1" s="11"/>
      <c r="R1" s="11"/>
      <c r="S1" s="11"/>
      <c r="T1" s="11"/>
      <c r="U1" s="11"/>
      <c r="V1" s="11"/>
      <c r="W1" s="11"/>
      <c r="X1" s="11"/>
      <c r="Y1" s="11"/>
      <c r="Z1" s="11"/>
      <c r="AA1" s="11"/>
      <c r="AB1" s="11"/>
    </row>
    <row r="2" spans="1:29" ht="24.75" customHeight="1" x14ac:dyDescent="0.3">
      <c r="A2" s="17" t="s">
        <v>21</v>
      </c>
      <c r="B2" s="20"/>
      <c r="C2" s="22" t="s">
        <v>24</v>
      </c>
      <c r="D2" s="22" t="s">
        <v>25</v>
      </c>
      <c r="E2" s="22" t="s">
        <v>26</v>
      </c>
      <c r="F2" s="22" t="s">
        <v>28</v>
      </c>
      <c r="G2" s="22" t="s">
        <v>29</v>
      </c>
      <c r="H2" s="22" t="s">
        <v>30</v>
      </c>
      <c r="I2" s="22" t="s">
        <v>31</v>
      </c>
      <c r="J2" s="22" t="s">
        <v>33</v>
      </c>
      <c r="K2" s="22" t="s">
        <v>34</v>
      </c>
      <c r="L2" s="11"/>
      <c r="M2" s="11"/>
      <c r="N2" s="11"/>
      <c r="O2" s="11"/>
      <c r="P2" s="11"/>
      <c r="Q2" s="11"/>
      <c r="R2" s="11"/>
      <c r="S2" s="11"/>
      <c r="T2" s="11"/>
      <c r="U2" s="11"/>
      <c r="V2" s="11"/>
      <c r="W2" s="11"/>
      <c r="X2" s="11"/>
      <c r="Y2" s="11"/>
      <c r="Z2" s="11"/>
      <c r="AA2" s="11"/>
      <c r="AB2" s="11"/>
    </row>
    <row r="3" spans="1:29" ht="23.25" customHeight="1" x14ac:dyDescent="0.3">
      <c r="A3" s="25" t="s">
        <v>38</v>
      </c>
      <c r="B3" s="27"/>
      <c r="C3" s="28"/>
      <c r="D3" s="28"/>
      <c r="E3" s="28"/>
      <c r="F3" s="28"/>
      <c r="G3" s="28"/>
      <c r="H3" s="28"/>
      <c r="I3" s="28"/>
      <c r="J3" s="28"/>
      <c r="K3" s="28"/>
      <c r="L3" s="11"/>
      <c r="M3" s="11"/>
      <c r="N3" s="11"/>
      <c r="O3" s="11"/>
      <c r="P3" s="11"/>
      <c r="Q3" s="11"/>
      <c r="R3" s="11"/>
      <c r="S3" s="11"/>
      <c r="T3" s="11"/>
      <c r="U3" s="11"/>
      <c r="V3" s="11"/>
      <c r="W3" s="11"/>
      <c r="X3" s="11"/>
      <c r="Y3" s="11"/>
      <c r="Z3" s="11"/>
      <c r="AA3" s="11"/>
      <c r="AB3" s="11"/>
    </row>
    <row r="4" spans="1:29" ht="21" customHeight="1" x14ac:dyDescent="0.3">
      <c r="A4" s="32"/>
      <c r="B4" s="32" t="s">
        <v>45</v>
      </c>
      <c r="C4" s="33"/>
      <c r="D4" s="33"/>
      <c r="E4" s="33"/>
      <c r="F4" s="33"/>
      <c r="G4" s="11"/>
      <c r="H4" s="34" t="s">
        <v>50</v>
      </c>
      <c r="I4" s="33">
        <f>I17</f>
        <v>0</v>
      </c>
      <c r="J4" s="33"/>
      <c r="K4" s="33"/>
      <c r="L4" s="11"/>
      <c r="M4" s="11"/>
      <c r="N4" s="11"/>
      <c r="O4" s="11"/>
      <c r="P4" s="11"/>
      <c r="Q4" s="11"/>
      <c r="R4" s="11"/>
      <c r="S4" s="11"/>
      <c r="T4" s="11"/>
      <c r="U4" s="11"/>
      <c r="V4" s="11"/>
      <c r="W4" s="11"/>
      <c r="X4" s="11"/>
      <c r="Y4" s="11"/>
      <c r="Z4" s="11"/>
      <c r="AA4" s="11"/>
      <c r="AB4" s="11"/>
    </row>
    <row r="5" spans="1:29" ht="21" customHeight="1" x14ac:dyDescent="0.3">
      <c r="A5" s="36"/>
      <c r="B5" s="36" t="s">
        <v>58</v>
      </c>
      <c r="C5" s="37"/>
      <c r="D5" s="39"/>
      <c r="E5" s="39"/>
      <c r="F5" s="39"/>
      <c r="G5" s="11"/>
      <c r="H5" s="34" t="s">
        <v>50</v>
      </c>
      <c r="I5" s="39">
        <f>J17</f>
        <v>0</v>
      </c>
      <c r="J5" s="39"/>
      <c r="K5" s="39"/>
      <c r="L5" s="11"/>
      <c r="M5" s="11"/>
      <c r="N5" s="11"/>
      <c r="O5" s="11"/>
      <c r="P5" s="11"/>
      <c r="Q5" s="11"/>
      <c r="R5" s="11"/>
      <c r="S5" s="11"/>
      <c r="T5" s="11"/>
      <c r="U5" s="11"/>
      <c r="V5" s="11"/>
      <c r="W5" s="11"/>
      <c r="X5" s="11"/>
      <c r="Y5" s="11"/>
      <c r="Z5" s="11"/>
      <c r="AA5" s="11"/>
      <c r="AB5" s="11"/>
    </row>
    <row r="6" spans="1:29" ht="21" customHeight="1" x14ac:dyDescent="0.3">
      <c r="A6" s="46"/>
      <c r="B6" s="46" t="s">
        <v>66</v>
      </c>
      <c r="C6" s="51" t="s">
        <v>67</v>
      </c>
      <c r="D6" s="39"/>
      <c r="E6" s="42"/>
      <c r="F6" s="42"/>
      <c r="G6" s="11"/>
      <c r="H6" s="34" t="s">
        <v>50</v>
      </c>
      <c r="I6" s="42"/>
      <c r="J6" s="55"/>
      <c r="K6" s="42"/>
      <c r="L6" s="44"/>
      <c r="M6" s="11"/>
      <c r="N6" s="11"/>
      <c r="O6" s="11"/>
      <c r="P6" s="11"/>
      <c r="Q6" s="11"/>
      <c r="R6" s="11"/>
      <c r="S6" s="11"/>
      <c r="T6" s="11"/>
      <c r="U6" s="11"/>
      <c r="V6" s="11"/>
      <c r="W6" s="11"/>
      <c r="X6" s="11"/>
      <c r="Y6" s="11"/>
      <c r="Z6" s="11"/>
      <c r="AA6" s="11"/>
      <c r="AB6" s="11"/>
    </row>
    <row r="7" spans="1:29" x14ac:dyDescent="0.3">
      <c r="A7" s="58" t="s">
        <v>75</v>
      </c>
      <c r="B7" s="58"/>
      <c r="C7" s="59"/>
      <c r="D7" s="59"/>
      <c r="E7" s="59"/>
      <c r="F7" s="59"/>
      <c r="G7" s="59"/>
      <c r="H7" s="59"/>
      <c r="I7" s="59"/>
      <c r="J7" s="59"/>
      <c r="K7" s="59">
        <f>K19</f>
        <v>0</v>
      </c>
      <c r="L7" s="11"/>
      <c r="M7" s="11"/>
      <c r="N7" s="11"/>
      <c r="O7" s="11"/>
      <c r="P7" s="11"/>
      <c r="Q7" s="11"/>
      <c r="R7" s="11"/>
      <c r="S7" s="11"/>
      <c r="T7" s="11"/>
      <c r="U7" s="11"/>
      <c r="V7" s="11"/>
      <c r="W7" s="11"/>
      <c r="X7" s="11"/>
      <c r="Y7" s="11"/>
      <c r="Z7" s="11"/>
      <c r="AA7" s="11"/>
      <c r="AB7" s="11"/>
    </row>
    <row r="8" spans="1:29" ht="24" customHeight="1" x14ac:dyDescent="0.35">
      <c r="A8" s="60"/>
      <c r="B8" s="60"/>
      <c r="C8" s="60"/>
      <c r="D8" s="60"/>
      <c r="E8" s="60"/>
      <c r="F8" s="60"/>
      <c r="G8" s="60"/>
      <c r="H8" s="60"/>
      <c r="I8" s="60"/>
      <c r="J8" s="60"/>
      <c r="K8" s="60"/>
      <c r="L8" s="60"/>
      <c r="M8" s="11"/>
      <c r="N8" s="11"/>
      <c r="O8" s="11"/>
      <c r="P8" s="11"/>
      <c r="Q8" s="11"/>
      <c r="R8" s="11"/>
      <c r="S8" s="11"/>
      <c r="T8" s="11"/>
      <c r="U8" s="11"/>
      <c r="V8" s="11"/>
      <c r="W8" s="11"/>
      <c r="X8" s="11"/>
      <c r="Y8" s="11"/>
      <c r="Z8" s="11"/>
      <c r="AA8" s="11"/>
      <c r="AB8" s="11"/>
      <c r="AC8" s="11"/>
    </row>
    <row r="9" spans="1:29" ht="24" customHeight="1" x14ac:dyDescent="0.55000000000000004">
      <c r="A9" s="329" t="s">
        <v>77</v>
      </c>
      <c r="B9" s="325"/>
      <c r="C9" s="325"/>
      <c r="D9" s="325"/>
      <c r="E9" s="325"/>
      <c r="F9" s="325"/>
      <c r="G9" s="325"/>
      <c r="H9" s="325"/>
      <c r="I9" s="325"/>
      <c r="J9" s="325"/>
      <c r="K9" s="326"/>
      <c r="L9" s="62"/>
      <c r="M9" s="11"/>
      <c r="N9" s="11"/>
      <c r="O9" s="11"/>
      <c r="P9" s="11"/>
      <c r="Q9" s="11"/>
      <c r="R9" s="11"/>
      <c r="S9" s="11"/>
      <c r="T9" s="11"/>
      <c r="U9" s="11"/>
      <c r="V9" s="11"/>
      <c r="W9" s="11"/>
      <c r="X9" s="11"/>
      <c r="Y9" s="11"/>
      <c r="Z9" s="11"/>
      <c r="AA9" s="11"/>
      <c r="AB9" s="11"/>
      <c r="AC9" s="11"/>
    </row>
    <row r="10" spans="1:29" ht="33.75" customHeight="1" x14ac:dyDescent="0.35">
      <c r="A10" s="63" t="s">
        <v>79</v>
      </c>
      <c r="B10" s="64"/>
      <c r="C10" s="64" t="s">
        <v>24</v>
      </c>
      <c r="D10" s="64" t="s">
        <v>25</v>
      </c>
      <c r="E10" s="64" t="s">
        <v>26</v>
      </c>
      <c r="F10" s="65" t="s">
        <v>28</v>
      </c>
      <c r="G10" s="66" t="s">
        <v>29</v>
      </c>
      <c r="H10" s="66" t="s">
        <v>30</v>
      </c>
      <c r="I10" s="67" t="s">
        <v>81</v>
      </c>
      <c r="J10" s="67" t="s">
        <v>82</v>
      </c>
      <c r="K10" s="67" t="s">
        <v>83</v>
      </c>
      <c r="L10" s="68"/>
      <c r="M10" s="68"/>
      <c r="N10" s="68"/>
      <c r="O10" s="68"/>
      <c r="P10" s="68"/>
      <c r="Q10" s="68"/>
      <c r="R10" s="68"/>
      <c r="S10" s="68"/>
      <c r="T10" s="68"/>
      <c r="U10" s="68"/>
      <c r="V10" s="68"/>
      <c r="W10" s="68"/>
      <c r="X10" s="68"/>
      <c r="Y10" s="68"/>
      <c r="Z10" s="68"/>
      <c r="AA10" s="68"/>
      <c r="AB10" s="68"/>
    </row>
    <row r="11" spans="1:29" ht="15.75" customHeight="1" x14ac:dyDescent="0.3">
      <c r="A11" s="69" t="s">
        <v>85</v>
      </c>
      <c r="B11" s="69"/>
      <c r="C11" s="69"/>
      <c r="D11" s="69"/>
      <c r="E11" s="69"/>
      <c r="F11" s="69"/>
      <c r="G11" s="70"/>
      <c r="H11" s="70"/>
      <c r="I11" s="70"/>
      <c r="J11" s="70"/>
      <c r="K11" s="71"/>
      <c r="L11" s="11"/>
      <c r="M11" s="11"/>
      <c r="N11" s="11"/>
      <c r="O11" s="11"/>
      <c r="P11" s="11"/>
      <c r="Q11" s="11"/>
      <c r="R11" s="11"/>
      <c r="S11" s="11"/>
      <c r="T11" s="11"/>
      <c r="U11" s="11"/>
      <c r="V11" s="11"/>
      <c r="W11" s="11"/>
      <c r="X11" s="11"/>
      <c r="Y11" s="11"/>
      <c r="Z11" s="11"/>
      <c r="AA11" s="11"/>
      <c r="AB11" s="11"/>
    </row>
    <row r="12" spans="1:29" ht="15.75" customHeight="1" x14ac:dyDescent="0.3">
      <c r="B12" s="76" t="s">
        <v>88</v>
      </c>
      <c r="C12" s="77"/>
      <c r="D12" s="77"/>
      <c r="E12" s="77"/>
      <c r="F12" s="375"/>
      <c r="G12" s="11">
        <v>2.5</v>
      </c>
      <c r="H12" s="34"/>
      <c r="I12" s="82">
        <f>C12*D12*(E12/12)</f>
        <v>0</v>
      </c>
      <c r="J12" s="82">
        <f t="shared" ref="J12:J16" si="0">I12*F12</f>
        <v>0</v>
      </c>
      <c r="K12" s="86">
        <f t="shared" ref="K12:K17" si="1">SUM(I12:J12)</f>
        <v>0</v>
      </c>
      <c r="L12" s="11"/>
      <c r="M12" s="11"/>
      <c r="N12" s="11"/>
      <c r="O12" s="11"/>
      <c r="P12" s="11"/>
      <c r="Q12" s="11"/>
      <c r="R12" s="11"/>
      <c r="S12" s="11"/>
      <c r="T12" s="11"/>
      <c r="U12" s="11"/>
      <c r="V12" s="11"/>
      <c r="W12" s="11"/>
      <c r="X12" s="11"/>
      <c r="Y12" s="11"/>
      <c r="Z12" s="11"/>
      <c r="AA12" s="11"/>
      <c r="AB12" s="11"/>
    </row>
    <row r="13" spans="1:29" ht="14.25" customHeight="1" x14ac:dyDescent="0.3">
      <c r="A13" s="75"/>
      <c r="B13" s="92" t="s">
        <v>92</v>
      </c>
      <c r="C13" s="93"/>
      <c r="D13" s="77"/>
      <c r="E13" s="96"/>
      <c r="F13" s="375"/>
      <c r="G13" s="11">
        <v>2.5</v>
      </c>
      <c r="H13" s="34"/>
      <c r="I13" s="82">
        <v>0</v>
      </c>
      <c r="J13" s="82">
        <f t="shared" si="0"/>
        <v>0</v>
      </c>
      <c r="K13" s="86">
        <f t="shared" si="1"/>
        <v>0</v>
      </c>
      <c r="L13" s="11"/>
      <c r="M13" s="11"/>
      <c r="N13" s="11"/>
      <c r="O13" s="11"/>
      <c r="P13" s="11"/>
      <c r="Q13" s="11"/>
      <c r="R13" s="11"/>
      <c r="S13" s="11"/>
      <c r="T13" s="11"/>
      <c r="U13" s="11"/>
      <c r="V13" s="11"/>
      <c r="W13" s="11"/>
      <c r="X13" s="11"/>
      <c r="Y13" s="11"/>
      <c r="Z13" s="11"/>
      <c r="AA13" s="11"/>
      <c r="AB13" s="11"/>
    </row>
    <row r="14" spans="1:29" ht="15" customHeight="1" x14ac:dyDescent="0.3">
      <c r="A14" s="92"/>
      <c r="B14" s="76" t="s">
        <v>96</v>
      </c>
      <c r="C14" s="93"/>
      <c r="D14" s="77"/>
      <c r="E14" s="96"/>
      <c r="F14" s="375"/>
      <c r="G14" s="11">
        <v>2.5</v>
      </c>
      <c r="H14" s="34"/>
      <c r="I14" s="82">
        <v>0</v>
      </c>
      <c r="J14" s="82">
        <f t="shared" si="0"/>
        <v>0</v>
      </c>
      <c r="K14" s="86">
        <f t="shared" si="1"/>
        <v>0</v>
      </c>
      <c r="L14" s="11"/>
      <c r="M14" s="11"/>
      <c r="N14" s="11"/>
      <c r="O14" s="11"/>
      <c r="P14" s="11"/>
      <c r="Q14" s="11"/>
      <c r="R14" s="11"/>
      <c r="S14" s="11"/>
      <c r="T14" s="11"/>
      <c r="U14" s="11"/>
      <c r="V14" s="11"/>
      <c r="W14" s="11"/>
      <c r="X14" s="11"/>
      <c r="Y14" s="11"/>
      <c r="Z14" s="11"/>
      <c r="AA14" s="11"/>
      <c r="AB14" s="11"/>
    </row>
    <row r="15" spans="1:29" ht="15" customHeight="1" x14ac:dyDescent="0.3">
      <c r="A15" s="92"/>
      <c r="B15" s="92" t="s">
        <v>98</v>
      </c>
      <c r="C15" s="93"/>
      <c r="D15" s="77"/>
      <c r="E15" s="96"/>
      <c r="F15" s="375"/>
      <c r="G15" s="11">
        <v>2.5</v>
      </c>
      <c r="H15" s="34"/>
      <c r="I15" s="82">
        <v>0</v>
      </c>
      <c r="J15" s="82">
        <f t="shared" si="0"/>
        <v>0</v>
      </c>
      <c r="K15" s="86">
        <f t="shared" si="1"/>
        <v>0</v>
      </c>
      <c r="L15" s="11"/>
      <c r="M15" s="11"/>
      <c r="N15" s="11"/>
      <c r="O15" s="11"/>
      <c r="P15" s="11"/>
      <c r="Q15" s="11"/>
      <c r="R15" s="11"/>
      <c r="S15" s="11"/>
      <c r="T15" s="11"/>
      <c r="U15" s="11"/>
      <c r="V15" s="11"/>
      <c r="W15" s="11"/>
      <c r="X15" s="11"/>
      <c r="Y15" s="11"/>
      <c r="Z15" s="11"/>
      <c r="AA15" s="11"/>
      <c r="AB15" s="11"/>
    </row>
    <row r="16" spans="1:29" ht="15" customHeight="1" x14ac:dyDescent="0.3">
      <c r="A16" s="92"/>
      <c r="B16" s="92" t="s">
        <v>102</v>
      </c>
      <c r="C16" s="93"/>
      <c r="D16" s="77"/>
      <c r="E16" s="96"/>
      <c r="F16" s="375"/>
      <c r="G16" s="11">
        <v>2.5</v>
      </c>
      <c r="H16" s="34"/>
      <c r="I16" s="82">
        <v>0</v>
      </c>
      <c r="J16" s="82">
        <f t="shared" si="0"/>
        <v>0</v>
      </c>
      <c r="K16" s="86">
        <f t="shared" si="1"/>
        <v>0</v>
      </c>
      <c r="L16" s="11"/>
      <c r="M16" s="11"/>
      <c r="N16" s="11"/>
      <c r="O16" s="11"/>
      <c r="P16" s="11"/>
      <c r="Q16" s="11"/>
      <c r="R16" s="11"/>
      <c r="S16" s="11"/>
      <c r="T16" s="11"/>
      <c r="U16" s="11"/>
      <c r="V16" s="11"/>
      <c r="W16" s="11"/>
      <c r="X16" s="11"/>
      <c r="Y16" s="11"/>
      <c r="Z16" s="11"/>
      <c r="AA16" s="11"/>
      <c r="AB16" s="11"/>
    </row>
    <row r="17" spans="1:29" ht="15" customHeight="1" x14ac:dyDescent="0.3">
      <c r="A17" s="92"/>
      <c r="B17" s="92" t="s">
        <v>103</v>
      </c>
      <c r="C17" s="93"/>
      <c r="D17" s="77"/>
      <c r="E17" s="96"/>
      <c r="F17" s="375"/>
      <c r="G17" s="11">
        <v>2.5</v>
      </c>
      <c r="H17" s="110"/>
      <c r="I17" s="82">
        <f t="shared" ref="I17:J17" si="2">SUM(I12:I16)</f>
        <v>0</v>
      </c>
      <c r="J17" s="82">
        <f t="shared" si="2"/>
        <v>0</v>
      </c>
      <c r="K17" s="86">
        <f t="shared" si="1"/>
        <v>0</v>
      </c>
      <c r="L17" s="11"/>
      <c r="M17" s="11"/>
      <c r="N17" s="11"/>
      <c r="O17" s="11"/>
      <c r="P17" s="11"/>
      <c r="Q17" s="11"/>
      <c r="R17" s="11"/>
      <c r="S17" s="11"/>
      <c r="T17" s="11"/>
      <c r="U17" s="11"/>
      <c r="V17" s="11"/>
      <c r="W17" s="11"/>
      <c r="X17" s="11"/>
      <c r="Y17" s="11"/>
      <c r="Z17" s="11"/>
      <c r="AA17" s="11"/>
      <c r="AB17" s="11"/>
    </row>
    <row r="18" spans="1:29" ht="15" customHeight="1" x14ac:dyDescent="0.3">
      <c r="A18" s="114" t="s">
        <v>66</v>
      </c>
      <c r="B18" s="115"/>
      <c r="C18" s="115"/>
      <c r="D18" s="115"/>
      <c r="E18" s="115"/>
      <c r="F18" s="117"/>
      <c r="G18" s="118"/>
      <c r="H18" s="118"/>
      <c r="I18" s="119"/>
      <c r="J18" s="119"/>
      <c r="K18" s="119">
        <v>0</v>
      </c>
      <c r="L18" s="11"/>
      <c r="M18" s="11"/>
      <c r="N18" s="11"/>
      <c r="O18" s="11"/>
      <c r="P18" s="11"/>
      <c r="Q18" s="11"/>
      <c r="R18" s="11"/>
      <c r="S18" s="11"/>
      <c r="T18" s="11"/>
      <c r="U18" s="11"/>
      <c r="V18" s="11"/>
      <c r="W18" s="11"/>
      <c r="X18" s="11"/>
      <c r="Y18" s="11"/>
      <c r="Z18" s="11"/>
      <c r="AA18" s="11"/>
      <c r="AB18" s="11"/>
    </row>
    <row r="19" spans="1:29" ht="19.5" customHeight="1" x14ac:dyDescent="0.35">
      <c r="A19" s="121" t="s">
        <v>109</v>
      </c>
      <c r="B19" s="121"/>
      <c r="C19" s="121"/>
      <c r="D19" s="121"/>
      <c r="E19" s="121"/>
      <c r="F19" s="123"/>
      <c r="G19" s="125"/>
      <c r="H19" s="125"/>
      <c r="I19" s="126"/>
      <c r="J19" s="126"/>
      <c r="K19" s="127"/>
      <c r="L19" s="11"/>
      <c r="M19" s="11"/>
      <c r="N19" s="11"/>
      <c r="O19" s="11"/>
      <c r="P19" s="11"/>
      <c r="Q19" s="11"/>
      <c r="R19" s="11"/>
      <c r="S19" s="11"/>
      <c r="T19" s="11"/>
      <c r="U19" s="11"/>
      <c r="V19" s="11"/>
      <c r="W19" s="11"/>
      <c r="X19" s="11"/>
      <c r="Y19" s="11"/>
      <c r="Z19" s="11"/>
      <c r="AA19" s="11"/>
      <c r="AB19" s="11"/>
    </row>
    <row r="20" spans="1:29" ht="15.75" customHeight="1" x14ac:dyDescent="0.3">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row>
    <row r="21" spans="1:29" ht="27.75" hidden="1" customHeight="1" x14ac:dyDescent="0.55000000000000004">
      <c r="A21" s="330" t="s">
        <v>303</v>
      </c>
      <c r="B21" s="325"/>
      <c r="C21" s="325"/>
      <c r="D21" s="325"/>
      <c r="E21" s="325"/>
      <c r="F21" s="325"/>
      <c r="G21" s="325"/>
      <c r="H21" s="325"/>
      <c r="I21" s="325"/>
      <c r="J21" s="325"/>
      <c r="K21" s="326"/>
      <c r="L21" s="11"/>
      <c r="M21" s="11"/>
      <c r="N21" s="330" t="s">
        <v>303</v>
      </c>
      <c r="O21" s="325"/>
      <c r="P21" s="325"/>
      <c r="Q21" s="325"/>
      <c r="R21" s="325"/>
      <c r="S21" s="325"/>
      <c r="T21" s="325"/>
      <c r="U21" s="326"/>
      <c r="V21" s="11"/>
      <c r="W21" s="11"/>
      <c r="X21" s="11"/>
      <c r="Y21" s="11"/>
      <c r="Z21" s="11"/>
      <c r="AA21" s="11"/>
      <c r="AB21" s="11"/>
    </row>
    <row r="22" spans="1:29" ht="45" hidden="1" customHeight="1" x14ac:dyDescent="0.35">
      <c r="A22" s="131" t="s">
        <v>303</v>
      </c>
      <c r="B22" s="64"/>
      <c r="C22" s="64"/>
      <c r="D22" s="64"/>
      <c r="E22" s="64"/>
      <c r="F22" s="65"/>
      <c r="G22" s="133"/>
      <c r="H22" s="133"/>
      <c r="I22" s="134" t="s">
        <v>106</v>
      </c>
      <c r="J22" s="134" t="s">
        <v>49</v>
      </c>
      <c r="K22" s="134" t="s">
        <v>114</v>
      </c>
      <c r="L22" s="68"/>
      <c r="M22" s="68"/>
      <c r="N22" s="131" t="s">
        <v>303</v>
      </c>
      <c r="O22" s="64"/>
      <c r="P22" s="64"/>
      <c r="Q22" s="64"/>
      <c r="R22" s="65"/>
      <c r="S22" s="134" t="s">
        <v>106</v>
      </c>
      <c r="T22" s="134" t="s">
        <v>49</v>
      </c>
      <c r="U22" s="134" t="s">
        <v>114</v>
      </c>
      <c r="V22" s="11"/>
      <c r="W22" s="68"/>
      <c r="X22" s="68"/>
      <c r="Y22" s="68"/>
      <c r="Z22" s="68"/>
      <c r="AA22" s="68"/>
      <c r="AB22" s="68"/>
    </row>
    <row r="23" spans="1:29" ht="15.75" hidden="1" customHeight="1" x14ac:dyDescent="0.3">
      <c r="A23" s="95" t="s">
        <v>85</v>
      </c>
      <c r="B23" s="95"/>
      <c r="C23" s="139"/>
      <c r="D23" s="139"/>
      <c r="E23" s="139"/>
      <c r="F23" s="95"/>
      <c r="G23" s="97"/>
      <c r="H23" s="97"/>
      <c r="I23" s="97"/>
      <c r="J23" s="97"/>
      <c r="K23" s="100"/>
      <c r="L23" s="11"/>
      <c r="M23" s="11"/>
      <c r="N23" s="95" t="s">
        <v>85</v>
      </c>
      <c r="O23" s="95"/>
      <c r="P23" s="139"/>
      <c r="Q23" s="139"/>
      <c r="R23" s="95"/>
      <c r="S23" s="97"/>
      <c r="T23" s="97"/>
      <c r="U23" s="100"/>
      <c r="V23" s="11"/>
      <c r="W23" s="11"/>
      <c r="X23" s="11"/>
      <c r="Y23" s="11"/>
      <c r="Z23" s="11"/>
      <c r="AA23" s="11"/>
      <c r="AB23" s="11"/>
    </row>
    <row r="24" spans="1:29" ht="15.75" hidden="1" customHeight="1" x14ac:dyDescent="0.3">
      <c r="B24" s="76" t="e">
        <f>[1]Contractual!B7</f>
        <v>#REF!</v>
      </c>
      <c r="C24" s="76"/>
      <c r="D24" s="76"/>
      <c r="E24" s="76"/>
      <c r="F24" s="144"/>
      <c r="G24" s="145"/>
      <c r="H24" s="145"/>
      <c r="I24" s="82" t="s">
        <v>303</v>
      </c>
      <c r="J24" s="146"/>
      <c r="K24" s="146"/>
      <c r="L24" s="11"/>
      <c r="M24" s="11"/>
      <c r="O24" s="76" t="e">
        <f>[1]Contractual!V7</f>
        <v>#REF!</v>
      </c>
      <c r="P24" s="76"/>
      <c r="Q24" s="76"/>
      <c r="R24" s="144"/>
      <c r="S24" s="82" t="s">
        <v>303</v>
      </c>
      <c r="T24" s="146"/>
      <c r="U24" s="146"/>
      <c r="V24" s="11"/>
      <c r="W24" s="11"/>
      <c r="X24" s="11"/>
      <c r="Y24" s="11"/>
      <c r="Z24" s="11"/>
      <c r="AA24" s="11"/>
      <c r="AB24" s="11"/>
    </row>
    <row r="25" spans="1:29" ht="14.25" hidden="1" customHeight="1" x14ac:dyDescent="0.3">
      <c r="A25" s="75"/>
      <c r="B25" s="92" t="s">
        <v>117</v>
      </c>
      <c r="C25" s="122"/>
      <c r="D25" s="122"/>
      <c r="E25" s="122"/>
      <c r="F25" s="124"/>
      <c r="G25" s="110"/>
      <c r="H25" s="110"/>
      <c r="I25" s="82" t="s">
        <v>303</v>
      </c>
      <c r="J25" s="146"/>
      <c r="K25" s="146"/>
      <c r="L25" s="11"/>
      <c r="M25" s="11"/>
      <c r="N25" s="75"/>
      <c r="O25" s="92" t="s">
        <v>117</v>
      </c>
      <c r="P25" s="122"/>
      <c r="Q25" s="122"/>
      <c r="R25" s="124"/>
      <c r="S25" s="82" t="s">
        <v>303</v>
      </c>
      <c r="T25" s="146"/>
      <c r="U25" s="146"/>
      <c r="V25" s="11"/>
      <c r="W25" s="11"/>
      <c r="X25" s="11"/>
      <c r="Y25" s="11"/>
      <c r="Z25" s="11"/>
      <c r="AA25" s="11"/>
      <c r="AB25" s="11"/>
    </row>
    <row r="26" spans="1:29" ht="15" hidden="1" customHeight="1" x14ac:dyDescent="0.3">
      <c r="A26" s="114" t="s">
        <v>66</v>
      </c>
      <c r="B26" s="115"/>
      <c r="C26" s="115"/>
      <c r="D26" s="115"/>
      <c r="E26" s="115"/>
      <c r="F26" s="117"/>
      <c r="G26" s="118"/>
      <c r="H26" s="118"/>
      <c r="I26" s="119"/>
      <c r="J26" s="119" t="e">
        <f>[1]Contractual!L9</f>
        <v>#REF!</v>
      </c>
      <c r="K26" s="148"/>
      <c r="L26" s="11"/>
      <c r="M26" s="11"/>
      <c r="N26" s="114" t="s">
        <v>66</v>
      </c>
      <c r="O26" s="115"/>
      <c r="P26" s="115"/>
      <c r="Q26" s="115"/>
      <c r="R26" s="117"/>
      <c r="S26" s="119"/>
      <c r="T26" s="119" t="e">
        <f>[1]Contractual!AA9</f>
        <v>#REF!</v>
      </c>
      <c r="U26" s="148"/>
      <c r="V26" s="11"/>
      <c r="W26" s="11"/>
      <c r="X26" s="11"/>
      <c r="Y26" s="11"/>
      <c r="Z26" s="11"/>
      <c r="AA26" s="11"/>
      <c r="AB26" s="11"/>
    </row>
    <row r="27" spans="1:29" ht="19.5" hidden="1" customHeight="1" x14ac:dyDescent="0.35">
      <c r="A27" s="121" t="s">
        <v>109</v>
      </c>
      <c r="B27" s="121"/>
      <c r="C27" s="121"/>
      <c r="D27" s="121"/>
      <c r="E27" s="121"/>
      <c r="F27" s="123"/>
      <c r="G27" s="125"/>
      <c r="H27" s="125"/>
      <c r="I27" s="126"/>
      <c r="J27" s="126"/>
      <c r="K27" s="127" t="e">
        <f>J26+I24+I25</f>
        <v>#REF!</v>
      </c>
      <c r="L27" s="11"/>
      <c r="M27" s="11"/>
      <c r="N27" s="121" t="s">
        <v>109</v>
      </c>
      <c r="O27" s="121"/>
      <c r="P27" s="121"/>
      <c r="Q27" s="121"/>
      <c r="R27" s="123"/>
      <c r="S27" s="126"/>
      <c r="T27" s="126"/>
      <c r="U27" s="127" t="e">
        <f>T26+S24+S25</f>
        <v>#REF!</v>
      </c>
      <c r="V27" s="11"/>
      <c r="W27" s="11"/>
      <c r="X27" s="11"/>
      <c r="Y27" s="11"/>
      <c r="Z27" s="11"/>
      <c r="AA27" s="11"/>
      <c r="AB27" s="11"/>
    </row>
    <row r="28" spans="1:29" ht="15.75" hidden="1" customHeight="1" x14ac:dyDescent="0.3">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row>
    <row r="29" spans="1:29" ht="27.75" hidden="1" customHeight="1" x14ac:dyDescent="0.55000000000000004">
      <c r="A29" s="330" t="s">
        <v>303</v>
      </c>
      <c r="B29" s="325"/>
      <c r="C29" s="325"/>
      <c r="D29" s="325"/>
      <c r="E29" s="325"/>
      <c r="F29" s="325"/>
      <c r="G29" s="325"/>
      <c r="H29" s="325"/>
      <c r="I29" s="325"/>
      <c r="J29" s="325"/>
      <c r="K29" s="326"/>
      <c r="L29" s="11"/>
      <c r="M29" s="11"/>
      <c r="N29" s="330" t="s">
        <v>303</v>
      </c>
      <c r="O29" s="325"/>
      <c r="P29" s="325"/>
      <c r="Q29" s="325"/>
      <c r="R29" s="325"/>
      <c r="S29" s="325"/>
      <c r="T29" s="325"/>
      <c r="U29" s="326"/>
      <c r="V29" s="11"/>
      <c r="W29" s="11"/>
      <c r="X29" s="11"/>
      <c r="Y29" s="11"/>
      <c r="Z29" s="11"/>
      <c r="AA29" s="11"/>
      <c r="AB29" s="11"/>
    </row>
    <row r="30" spans="1:29" ht="45" hidden="1" customHeight="1" x14ac:dyDescent="0.35">
      <c r="A30" s="131" t="s">
        <v>303</v>
      </c>
      <c r="B30" s="64"/>
      <c r="C30" s="64"/>
      <c r="D30" s="64"/>
      <c r="E30" s="64"/>
      <c r="F30" s="65"/>
      <c r="G30" s="133"/>
      <c r="H30" s="133"/>
      <c r="I30" s="134" t="s">
        <v>106</v>
      </c>
      <c r="J30" s="134" t="s">
        <v>49</v>
      </c>
      <c r="K30" s="134" t="s">
        <v>114</v>
      </c>
      <c r="L30" s="68"/>
      <c r="M30" s="68"/>
      <c r="N30" s="131" t="s">
        <v>303</v>
      </c>
      <c r="O30" s="64"/>
      <c r="P30" s="64"/>
      <c r="Q30" s="64"/>
      <c r="R30" s="65"/>
      <c r="S30" s="134" t="s">
        <v>106</v>
      </c>
      <c r="T30" s="134" t="s">
        <v>49</v>
      </c>
      <c r="U30" s="134" t="s">
        <v>114</v>
      </c>
      <c r="V30" s="11"/>
      <c r="W30" s="68"/>
      <c r="X30" s="68"/>
      <c r="Y30" s="68"/>
      <c r="Z30" s="68"/>
      <c r="AA30" s="68"/>
      <c r="AB30" s="68"/>
    </row>
    <row r="31" spans="1:29" ht="15.75" hidden="1" customHeight="1" x14ac:dyDescent="0.3">
      <c r="A31" s="95" t="s">
        <v>85</v>
      </c>
      <c r="B31" s="95"/>
      <c r="C31" s="139"/>
      <c r="D31" s="139"/>
      <c r="E31" s="139"/>
      <c r="F31" s="95"/>
      <c r="G31" s="97"/>
      <c r="H31" s="97"/>
      <c r="I31" s="97"/>
      <c r="J31" s="97"/>
      <c r="K31" s="100"/>
      <c r="L31" s="11"/>
      <c r="M31" s="11"/>
      <c r="N31" s="95" t="s">
        <v>85</v>
      </c>
      <c r="O31" s="95"/>
      <c r="P31" s="139"/>
      <c r="Q31" s="139"/>
      <c r="R31" s="95"/>
      <c r="S31" s="97"/>
      <c r="T31" s="97"/>
      <c r="U31" s="100"/>
      <c r="V31" s="11"/>
      <c r="W31" s="11"/>
      <c r="X31" s="11"/>
      <c r="Y31" s="11"/>
      <c r="Z31" s="11"/>
      <c r="AA31" s="11"/>
      <c r="AB31" s="11"/>
    </row>
    <row r="32" spans="1:29" ht="15.75" hidden="1" customHeight="1" x14ac:dyDescent="0.3">
      <c r="B32" s="76" t="e">
        <f>[1]Contractual!B48</f>
        <v>#REF!</v>
      </c>
      <c r="C32" s="76"/>
      <c r="D32" s="76"/>
      <c r="E32" s="76"/>
      <c r="F32" s="144"/>
      <c r="G32" s="145"/>
      <c r="H32" s="145"/>
      <c r="I32" s="82" t="s">
        <v>303</v>
      </c>
      <c r="J32" s="146"/>
      <c r="K32" s="146"/>
      <c r="L32" s="11"/>
      <c r="M32" s="11"/>
      <c r="O32" s="76" t="e">
        <f>[1]Contractual!V48</f>
        <v>#REF!</v>
      </c>
      <c r="P32" s="76"/>
      <c r="Q32" s="76"/>
      <c r="R32" s="144"/>
      <c r="S32" s="82" t="s">
        <v>303</v>
      </c>
      <c r="T32" s="146"/>
      <c r="U32" s="146"/>
      <c r="V32" s="11"/>
      <c r="W32" s="11"/>
      <c r="X32" s="11"/>
      <c r="Y32" s="11"/>
      <c r="Z32" s="11"/>
      <c r="AA32" s="11"/>
      <c r="AB32" s="11"/>
    </row>
    <row r="33" spans="1:29" ht="14.25" hidden="1" customHeight="1" x14ac:dyDescent="0.3">
      <c r="A33" s="75"/>
      <c r="B33" s="92" t="s">
        <v>117</v>
      </c>
      <c r="C33" s="122"/>
      <c r="D33" s="122"/>
      <c r="E33" s="122"/>
      <c r="F33" s="124"/>
      <c r="G33" s="110"/>
      <c r="H33" s="110"/>
      <c r="I33" s="82" t="s">
        <v>303</v>
      </c>
      <c r="J33" s="146"/>
      <c r="K33" s="146"/>
      <c r="L33" s="11"/>
      <c r="M33" s="11"/>
      <c r="N33" s="75"/>
      <c r="O33" s="92" t="s">
        <v>117</v>
      </c>
      <c r="P33" s="122"/>
      <c r="Q33" s="122"/>
      <c r="R33" s="124"/>
      <c r="S33" s="82" t="s">
        <v>303</v>
      </c>
      <c r="T33" s="146"/>
      <c r="U33" s="146"/>
      <c r="V33" s="11"/>
      <c r="W33" s="11"/>
      <c r="X33" s="11"/>
      <c r="Y33" s="11"/>
      <c r="Z33" s="11"/>
      <c r="AA33" s="11"/>
      <c r="AB33" s="11"/>
    </row>
    <row r="34" spans="1:29" ht="15" hidden="1" customHeight="1" x14ac:dyDescent="0.3">
      <c r="A34" s="114" t="s">
        <v>66</v>
      </c>
      <c r="B34" s="115"/>
      <c r="C34" s="115"/>
      <c r="D34" s="115"/>
      <c r="E34" s="115"/>
      <c r="F34" s="117"/>
      <c r="G34" s="118"/>
      <c r="H34" s="118"/>
      <c r="I34" s="119"/>
      <c r="J34" s="119" t="e">
        <f>[1]Contractual!L50</f>
        <v>#REF!</v>
      </c>
      <c r="K34" s="148"/>
      <c r="L34" s="11"/>
      <c r="M34" s="11"/>
      <c r="N34" s="114" t="s">
        <v>66</v>
      </c>
      <c r="O34" s="115"/>
      <c r="P34" s="115"/>
      <c r="Q34" s="115"/>
      <c r="R34" s="117"/>
      <c r="S34" s="119"/>
      <c r="T34" s="119" t="e">
        <f>[1]Contractual!AA50</f>
        <v>#REF!</v>
      </c>
      <c r="U34" s="148"/>
      <c r="V34" s="11"/>
      <c r="W34" s="11"/>
      <c r="X34" s="11"/>
      <c r="Y34" s="11"/>
      <c r="Z34" s="11"/>
      <c r="AA34" s="11"/>
      <c r="AB34" s="11"/>
    </row>
    <row r="35" spans="1:29" ht="19.5" hidden="1" customHeight="1" x14ac:dyDescent="0.35">
      <c r="A35" s="121" t="s">
        <v>109</v>
      </c>
      <c r="B35" s="121"/>
      <c r="C35" s="121"/>
      <c r="D35" s="121"/>
      <c r="E35" s="121"/>
      <c r="F35" s="123"/>
      <c r="G35" s="125"/>
      <c r="H35" s="125"/>
      <c r="I35" s="126"/>
      <c r="J35" s="126"/>
      <c r="K35" s="127" t="e">
        <f>J34+I32+I33</f>
        <v>#REF!</v>
      </c>
      <c r="L35" s="11"/>
      <c r="M35" s="11"/>
      <c r="N35" s="121" t="s">
        <v>109</v>
      </c>
      <c r="O35" s="121"/>
      <c r="P35" s="121"/>
      <c r="Q35" s="121"/>
      <c r="R35" s="123"/>
      <c r="S35" s="126"/>
      <c r="T35" s="126"/>
      <c r="U35" s="127" t="e">
        <f>T34+S32+S33</f>
        <v>#REF!</v>
      </c>
      <c r="V35" s="11"/>
      <c r="W35" s="11"/>
      <c r="X35" s="11"/>
      <c r="Y35" s="11"/>
      <c r="Z35" s="11"/>
      <c r="AA35" s="11"/>
      <c r="AB35" s="11"/>
    </row>
    <row r="36" spans="1:29" ht="15.75" hidden="1" customHeight="1" x14ac:dyDescent="0.3">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row>
    <row r="37" spans="1:29" ht="27.75" hidden="1" customHeight="1" x14ac:dyDescent="0.55000000000000004">
      <c r="A37" s="330" t="s">
        <v>303</v>
      </c>
      <c r="B37" s="325"/>
      <c r="C37" s="325"/>
      <c r="D37" s="325"/>
      <c r="E37" s="325"/>
      <c r="F37" s="325"/>
      <c r="G37" s="325"/>
      <c r="H37" s="325"/>
      <c r="I37" s="325"/>
      <c r="J37" s="325"/>
      <c r="K37" s="326"/>
      <c r="L37" s="11"/>
      <c r="M37" s="11"/>
      <c r="N37" s="330" t="s">
        <v>303</v>
      </c>
      <c r="O37" s="325"/>
      <c r="P37" s="325"/>
      <c r="Q37" s="325"/>
      <c r="R37" s="325"/>
      <c r="S37" s="325"/>
      <c r="T37" s="325"/>
      <c r="U37" s="326"/>
      <c r="V37" s="11"/>
      <c r="W37" s="11"/>
      <c r="X37" s="11"/>
      <c r="Y37" s="11"/>
      <c r="Z37" s="11"/>
      <c r="AA37" s="11"/>
      <c r="AB37" s="11"/>
    </row>
    <row r="38" spans="1:29" ht="45" hidden="1" customHeight="1" x14ac:dyDescent="0.35">
      <c r="A38" s="131" t="s">
        <v>303</v>
      </c>
      <c r="B38" s="64"/>
      <c r="C38" s="64"/>
      <c r="D38" s="64"/>
      <c r="E38" s="64"/>
      <c r="F38" s="65"/>
      <c r="G38" s="133"/>
      <c r="H38" s="133"/>
      <c r="I38" s="134" t="s">
        <v>106</v>
      </c>
      <c r="J38" s="134" t="s">
        <v>49</v>
      </c>
      <c r="K38" s="134" t="s">
        <v>114</v>
      </c>
      <c r="L38" s="68"/>
      <c r="M38" s="68"/>
      <c r="N38" s="131" t="s">
        <v>303</v>
      </c>
      <c r="O38" s="64"/>
      <c r="P38" s="64"/>
      <c r="Q38" s="64"/>
      <c r="R38" s="65"/>
      <c r="S38" s="134" t="s">
        <v>106</v>
      </c>
      <c r="T38" s="134" t="s">
        <v>49</v>
      </c>
      <c r="U38" s="134" t="s">
        <v>114</v>
      </c>
      <c r="V38" s="11"/>
      <c r="W38" s="68"/>
      <c r="X38" s="68"/>
      <c r="Y38" s="68"/>
      <c r="Z38" s="68"/>
      <c r="AA38" s="68"/>
      <c r="AB38" s="68"/>
    </row>
    <row r="39" spans="1:29" ht="15.75" hidden="1" customHeight="1" x14ac:dyDescent="0.3">
      <c r="A39" s="95" t="s">
        <v>85</v>
      </c>
      <c r="B39" s="95"/>
      <c r="C39" s="139"/>
      <c r="D39" s="139"/>
      <c r="E39" s="139"/>
      <c r="F39" s="95"/>
      <c r="G39" s="97"/>
      <c r="H39" s="97"/>
      <c r="I39" s="97"/>
      <c r="J39" s="97"/>
      <c r="K39" s="100"/>
      <c r="L39" s="11"/>
      <c r="M39" s="11"/>
      <c r="N39" s="95" t="s">
        <v>85</v>
      </c>
      <c r="O39" s="95"/>
      <c r="P39" s="139"/>
      <c r="Q39" s="139"/>
      <c r="R39" s="95"/>
      <c r="S39" s="97"/>
      <c r="T39" s="97"/>
      <c r="U39" s="100"/>
      <c r="V39" s="11"/>
      <c r="W39" s="11"/>
      <c r="X39" s="11"/>
      <c r="Y39" s="11"/>
      <c r="Z39" s="11"/>
      <c r="AA39" s="11"/>
      <c r="AB39" s="11"/>
    </row>
    <row r="40" spans="1:29" ht="15.75" hidden="1" customHeight="1" x14ac:dyDescent="0.3">
      <c r="B40" s="76" t="e">
        <f>[1]Contractual!B89</f>
        <v>#REF!</v>
      </c>
      <c r="C40" s="76"/>
      <c r="D40" s="76"/>
      <c r="E40" s="76"/>
      <c r="F40" s="144"/>
      <c r="G40" s="145"/>
      <c r="H40" s="145"/>
      <c r="I40" s="82" t="s">
        <v>303</v>
      </c>
      <c r="J40" s="146"/>
      <c r="K40" s="146"/>
      <c r="L40" s="11"/>
      <c r="M40" s="11"/>
      <c r="O40" s="76" t="e">
        <f>[1]Contractual!V89</f>
        <v>#REF!</v>
      </c>
      <c r="P40" s="76"/>
      <c r="Q40" s="76"/>
      <c r="R40" s="144"/>
      <c r="S40" s="82" t="s">
        <v>303</v>
      </c>
      <c r="T40" s="146"/>
      <c r="U40" s="146"/>
      <c r="V40" s="11"/>
      <c r="W40" s="11"/>
      <c r="X40" s="11"/>
      <c r="Y40" s="11"/>
      <c r="Z40" s="11"/>
      <c r="AA40" s="11"/>
      <c r="AB40" s="11"/>
    </row>
    <row r="41" spans="1:29" ht="14.25" hidden="1" customHeight="1" x14ac:dyDescent="0.3">
      <c r="A41" s="75"/>
      <c r="B41" s="92" t="s">
        <v>117</v>
      </c>
      <c r="C41" s="122"/>
      <c r="D41" s="122"/>
      <c r="E41" s="122"/>
      <c r="F41" s="124"/>
      <c r="G41" s="110"/>
      <c r="H41" s="110"/>
      <c r="I41" s="82" t="s">
        <v>303</v>
      </c>
      <c r="J41" s="146"/>
      <c r="K41" s="146"/>
      <c r="L41" s="11"/>
      <c r="M41" s="11"/>
      <c r="N41" s="75"/>
      <c r="O41" s="92" t="s">
        <v>117</v>
      </c>
      <c r="P41" s="122"/>
      <c r="Q41" s="122"/>
      <c r="R41" s="124"/>
      <c r="S41" s="82" t="s">
        <v>303</v>
      </c>
      <c r="T41" s="146"/>
      <c r="U41" s="146"/>
      <c r="V41" s="11"/>
      <c r="W41" s="11"/>
      <c r="X41" s="11"/>
      <c r="Y41" s="11"/>
      <c r="Z41" s="11"/>
      <c r="AA41" s="11"/>
      <c r="AB41" s="11"/>
    </row>
    <row r="42" spans="1:29" ht="15" hidden="1" customHeight="1" x14ac:dyDescent="0.3">
      <c r="A42" s="114" t="s">
        <v>66</v>
      </c>
      <c r="B42" s="115"/>
      <c r="C42" s="115"/>
      <c r="D42" s="115"/>
      <c r="E42" s="115"/>
      <c r="F42" s="117"/>
      <c r="G42" s="118"/>
      <c r="H42" s="118"/>
      <c r="I42" s="119"/>
      <c r="J42" s="119" t="e">
        <f>[1]Contractual!L91</f>
        <v>#REF!</v>
      </c>
      <c r="K42" s="148"/>
      <c r="L42" s="11"/>
      <c r="M42" s="11"/>
      <c r="N42" s="114" t="s">
        <v>66</v>
      </c>
      <c r="O42" s="115"/>
      <c r="P42" s="115"/>
      <c r="Q42" s="115"/>
      <c r="R42" s="117"/>
      <c r="S42" s="119"/>
      <c r="T42" s="119" t="e">
        <f>[1]Contractual!AA91</f>
        <v>#REF!</v>
      </c>
      <c r="U42" s="148"/>
      <c r="V42" s="11"/>
      <c r="W42" s="11"/>
      <c r="X42" s="11"/>
      <c r="Y42" s="11"/>
      <c r="Z42" s="11"/>
      <c r="AA42" s="11"/>
      <c r="AB42" s="11"/>
    </row>
    <row r="43" spans="1:29" ht="19.5" hidden="1" customHeight="1" x14ac:dyDescent="0.35">
      <c r="A43" s="121" t="s">
        <v>109</v>
      </c>
      <c r="B43" s="121"/>
      <c r="C43" s="121"/>
      <c r="D43" s="121"/>
      <c r="E43" s="121"/>
      <c r="F43" s="123"/>
      <c r="G43" s="125"/>
      <c r="H43" s="125"/>
      <c r="I43" s="126"/>
      <c r="J43" s="126"/>
      <c r="K43" s="127" t="e">
        <f>J42+I40+I41</f>
        <v>#REF!</v>
      </c>
      <c r="L43" s="11"/>
      <c r="M43" s="11"/>
      <c r="N43" s="121" t="s">
        <v>109</v>
      </c>
      <c r="O43" s="121"/>
      <c r="P43" s="121"/>
      <c r="Q43" s="121"/>
      <c r="R43" s="123"/>
      <c r="S43" s="126"/>
      <c r="T43" s="126"/>
      <c r="U43" s="127" t="e">
        <f>T42+S40+S41</f>
        <v>#REF!</v>
      </c>
      <c r="V43" s="11"/>
      <c r="W43" s="11"/>
      <c r="X43" s="11"/>
      <c r="Y43" s="11"/>
      <c r="Z43" s="11"/>
      <c r="AA43" s="11"/>
      <c r="AB43" s="11"/>
    </row>
    <row r="44" spans="1:29" ht="15.75" hidden="1" customHeight="1" x14ac:dyDescent="0.3">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row>
    <row r="45" spans="1:29" ht="27.75" customHeight="1" x14ac:dyDescent="0.55000000000000004">
      <c r="A45" s="331" t="s">
        <v>128</v>
      </c>
      <c r="B45" s="325"/>
      <c r="C45" s="325"/>
      <c r="D45" s="325"/>
      <c r="E45" s="325"/>
      <c r="F45" s="325"/>
      <c r="G45" s="325"/>
      <c r="H45" s="325"/>
      <c r="I45" s="325"/>
      <c r="J45" s="325"/>
      <c r="K45" s="326"/>
      <c r="L45" s="11"/>
      <c r="M45" s="11"/>
      <c r="N45" s="11"/>
      <c r="O45" s="11"/>
      <c r="P45" s="11"/>
      <c r="Q45" s="11"/>
      <c r="R45" s="11"/>
      <c r="S45" s="11"/>
      <c r="T45" s="11"/>
      <c r="U45" s="11"/>
      <c r="V45" s="11"/>
      <c r="W45" s="11"/>
      <c r="X45" s="11"/>
      <c r="Y45" s="11"/>
      <c r="Z45" s="11"/>
      <c r="AA45" s="11"/>
      <c r="AB45" s="11"/>
    </row>
    <row r="46" spans="1:29" ht="45" customHeight="1" x14ac:dyDescent="0.35">
      <c r="A46" s="131" t="s">
        <v>129</v>
      </c>
      <c r="B46" s="64"/>
      <c r="C46" s="64"/>
      <c r="D46" s="64"/>
      <c r="E46" s="64"/>
      <c r="F46" s="65"/>
      <c r="G46" s="133"/>
      <c r="H46" s="133"/>
      <c r="I46" s="67" t="s">
        <v>81</v>
      </c>
      <c r="J46" s="67" t="s">
        <v>82</v>
      </c>
      <c r="K46" s="134" t="s">
        <v>114</v>
      </c>
      <c r="L46" s="68"/>
      <c r="M46" s="68"/>
      <c r="N46" s="68"/>
      <c r="O46" s="68"/>
      <c r="P46" s="68"/>
      <c r="Q46" s="68"/>
      <c r="R46" s="68"/>
      <c r="S46" s="68"/>
      <c r="T46" s="68"/>
      <c r="U46" s="68"/>
      <c r="V46" s="68"/>
      <c r="W46" s="68"/>
      <c r="X46" s="68"/>
      <c r="Y46" s="68"/>
      <c r="Z46" s="68"/>
      <c r="AA46" s="68"/>
      <c r="AB46" s="68"/>
    </row>
    <row r="47" spans="1:29" ht="15.75" customHeight="1" x14ac:dyDescent="0.3">
      <c r="A47" s="95" t="s">
        <v>85</v>
      </c>
      <c r="B47" s="95"/>
      <c r="C47" s="139"/>
      <c r="D47" s="139"/>
      <c r="E47" s="139"/>
      <c r="F47" s="95"/>
      <c r="G47" s="97"/>
      <c r="H47" s="97"/>
      <c r="I47" s="97"/>
      <c r="J47" s="97"/>
      <c r="K47" s="100"/>
      <c r="L47" s="11"/>
      <c r="M47" s="11"/>
      <c r="N47" s="11"/>
      <c r="O47" s="11"/>
      <c r="P47" s="11"/>
      <c r="Q47" s="11"/>
      <c r="R47" s="11"/>
      <c r="S47" s="11"/>
      <c r="T47" s="11"/>
      <c r="U47" s="11"/>
      <c r="V47" s="11"/>
      <c r="W47" s="11"/>
      <c r="X47" s="11"/>
      <c r="Y47" s="11"/>
      <c r="Z47" s="11"/>
      <c r="AA47" s="11"/>
      <c r="AB47" s="11"/>
    </row>
    <row r="48" spans="1:29" ht="15.75" customHeight="1" x14ac:dyDescent="0.3">
      <c r="B48" s="76">
        <f>Tribal!B11</f>
        <v>0</v>
      </c>
      <c r="C48" s="76"/>
      <c r="D48" s="76"/>
      <c r="E48" s="76"/>
      <c r="F48" s="144"/>
      <c r="G48" s="145"/>
      <c r="H48" s="145"/>
      <c r="I48" s="82">
        <f>Tribal!L11</f>
        <v>0</v>
      </c>
      <c r="J48" s="146"/>
      <c r="K48" s="146"/>
      <c r="L48" s="11"/>
      <c r="M48" s="11"/>
      <c r="N48" s="11"/>
      <c r="O48" s="11"/>
      <c r="P48" s="11"/>
      <c r="Q48" s="11"/>
      <c r="R48" s="11"/>
      <c r="S48" s="11"/>
      <c r="T48" s="11"/>
      <c r="U48" s="11"/>
      <c r="V48" s="11"/>
      <c r="W48" s="11"/>
      <c r="X48" s="11"/>
      <c r="Y48" s="11"/>
      <c r="Z48" s="11"/>
      <c r="AA48" s="11"/>
      <c r="AB48" s="11"/>
    </row>
    <row r="49" spans="1:29" ht="15" customHeight="1" x14ac:dyDescent="0.3">
      <c r="A49" s="114" t="s">
        <v>66</v>
      </c>
      <c r="B49" s="115"/>
      <c r="C49" s="115"/>
      <c r="D49" s="115"/>
      <c r="E49" s="115"/>
      <c r="F49" s="117"/>
      <c r="G49" s="118"/>
      <c r="H49" s="118"/>
      <c r="I49" s="119"/>
      <c r="J49" s="119">
        <f>Tribal!L13</f>
        <v>0</v>
      </c>
      <c r="K49" s="148"/>
      <c r="L49" s="11"/>
      <c r="M49" s="11"/>
      <c r="N49" s="11"/>
      <c r="O49" s="11"/>
      <c r="P49" s="11"/>
      <c r="Q49" s="11"/>
      <c r="R49" s="11"/>
      <c r="S49" s="11"/>
      <c r="T49" s="11"/>
      <c r="U49" s="11"/>
      <c r="V49" s="11"/>
      <c r="W49" s="11"/>
      <c r="X49" s="11"/>
      <c r="Y49" s="11"/>
      <c r="Z49" s="11"/>
      <c r="AA49" s="11"/>
      <c r="AB49" s="11"/>
    </row>
    <row r="50" spans="1:29" ht="19.5" customHeight="1" x14ac:dyDescent="0.35">
      <c r="A50" s="121" t="s">
        <v>109</v>
      </c>
      <c r="B50" s="121"/>
      <c r="C50" s="121"/>
      <c r="D50" s="121"/>
      <c r="E50" s="121"/>
      <c r="F50" s="123"/>
      <c r="G50" s="125"/>
      <c r="H50" s="125"/>
      <c r="I50" s="126"/>
      <c r="J50" s="126"/>
      <c r="K50" s="127">
        <f>J49+I48+J48</f>
        <v>0</v>
      </c>
      <c r="L50" s="11"/>
      <c r="M50" s="11"/>
      <c r="N50" s="11"/>
      <c r="O50" s="11"/>
      <c r="P50" s="11"/>
      <c r="Q50" s="11"/>
      <c r="R50" s="11"/>
      <c r="S50" s="11"/>
      <c r="T50" s="11"/>
      <c r="U50" s="11"/>
      <c r="V50" s="11"/>
      <c r="W50" s="11"/>
      <c r="X50" s="11"/>
      <c r="Y50" s="11"/>
      <c r="Z50" s="11"/>
      <c r="AA50" s="11"/>
      <c r="AB50" s="11"/>
    </row>
    <row r="51" spans="1:29" ht="15.75" customHeight="1" x14ac:dyDescent="0.3">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row>
    <row r="52" spans="1:29" ht="15.75" customHeight="1" x14ac:dyDescent="0.3">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row>
    <row r="53" spans="1:29" ht="15.75" customHeight="1" x14ac:dyDescent="0.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row>
    <row r="54" spans="1:29" ht="15.75" customHeight="1" x14ac:dyDescent="0.3">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row>
    <row r="55" spans="1:29" ht="15.75" customHeight="1" x14ac:dyDescent="0.3">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row>
    <row r="56" spans="1:29" ht="15.75" customHeight="1" x14ac:dyDescent="0.3">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row>
    <row r="57" spans="1:29" ht="15.75" customHeight="1" x14ac:dyDescent="0.3">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row>
    <row r="58" spans="1:29" ht="15.75" customHeight="1" x14ac:dyDescent="0.3">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row>
    <row r="59" spans="1:29" ht="15.75" customHeight="1" x14ac:dyDescent="0.3">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row>
    <row r="60" spans="1:29" ht="15.75" customHeight="1" x14ac:dyDescent="0.3">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row>
    <row r="61" spans="1:29" ht="15.75" customHeight="1" x14ac:dyDescent="0.3">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row>
    <row r="62" spans="1:29" ht="15.75" customHeight="1" x14ac:dyDescent="0.3">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row>
    <row r="63" spans="1:29" ht="15.75" customHeight="1" x14ac:dyDescent="0.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row>
    <row r="64" spans="1:29" ht="15.75" customHeight="1" x14ac:dyDescent="0.3">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row>
    <row r="65" spans="1:29" ht="15.75" customHeight="1" x14ac:dyDescent="0.3">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row>
    <row r="66" spans="1:29" ht="15.75" customHeight="1" x14ac:dyDescent="0.3">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row>
    <row r="67" spans="1:29" ht="15.75" customHeight="1" x14ac:dyDescent="0.3">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row>
    <row r="68" spans="1:29" ht="15.75" customHeight="1" x14ac:dyDescent="0.3">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row>
    <row r="69" spans="1:29" ht="15.75" customHeight="1" x14ac:dyDescent="0.3">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row>
    <row r="70" spans="1:29" ht="15.75" customHeight="1" x14ac:dyDescent="0.3">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row>
    <row r="71" spans="1:29" ht="15.75" customHeight="1" x14ac:dyDescent="0.3">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row>
    <row r="72" spans="1:29" ht="15.75" customHeight="1" x14ac:dyDescent="0.3">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row>
    <row r="73" spans="1:29" ht="15.75" customHeight="1" x14ac:dyDescent="0.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row>
    <row r="74" spans="1:29" ht="15.75" customHeight="1" x14ac:dyDescent="0.3">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row>
    <row r="75" spans="1:29" ht="15.75" customHeight="1" x14ac:dyDescent="0.3">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row>
    <row r="76" spans="1:29" ht="15.75" customHeight="1" x14ac:dyDescent="0.3">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row>
    <row r="77" spans="1:29" ht="15.75" customHeight="1" x14ac:dyDescent="0.3">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row>
    <row r="78" spans="1:29" ht="15.75" customHeight="1" x14ac:dyDescent="0.3">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row>
    <row r="79" spans="1:29" ht="15.75" customHeight="1" x14ac:dyDescent="0.3">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row>
    <row r="80" spans="1:29" ht="15.75" customHeight="1" x14ac:dyDescent="0.3">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row>
    <row r="81" spans="1:29" ht="15.75" customHeight="1" x14ac:dyDescent="0.3">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row>
    <row r="82" spans="1:29" ht="15.75" customHeight="1" x14ac:dyDescent="0.3">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row>
    <row r="83" spans="1:29" ht="15.75" customHeight="1" x14ac:dyDescent="0.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row>
    <row r="84" spans="1:29" ht="15.75" customHeight="1" x14ac:dyDescent="0.3">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row>
    <row r="85" spans="1:29" ht="15.75" customHeight="1" x14ac:dyDescent="0.3">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row>
    <row r="86" spans="1:29" ht="15.75" customHeight="1" x14ac:dyDescent="0.3">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row>
    <row r="87" spans="1:29" ht="15.75" customHeight="1" x14ac:dyDescent="0.3">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row>
    <row r="88" spans="1:29" ht="15.75" customHeight="1" x14ac:dyDescent="0.3">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row>
    <row r="89" spans="1:29" ht="15.75" customHeight="1" x14ac:dyDescent="0.3">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row>
    <row r="90" spans="1:29" ht="15.75" customHeight="1" x14ac:dyDescent="0.3">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row>
    <row r="91" spans="1:29" ht="15.75" customHeight="1" x14ac:dyDescent="0.3">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row>
    <row r="92" spans="1:29" ht="15.75" customHeight="1" x14ac:dyDescent="0.3">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row>
    <row r="93" spans="1:29" ht="15.75" customHeight="1" x14ac:dyDescent="0.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row>
    <row r="94" spans="1:29" ht="15.75" customHeight="1" x14ac:dyDescent="0.3">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row>
    <row r="95" spans="1:29" ht="15.75" customHeight="1" x14ac:dyDescent="0.3">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row>
    <row r="96" spans="1:29" ht="15.75" customHeight="1" x14ac:dyDescent="0.3">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row>
    <row r="97" spans="1:29" ht="15.75" customHeight="1" x14ac:dyDescent="0.3">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row>
    <row r="98" spans="1:29" ht="15.75" customHeight="1" x14ac:dyDescent="0.3">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row>
    <row r="99" spans="1:29" ht="15.75" customHeight="1" x14ac:dyDescent="0.3">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row>
    <row r="100" spans="1:29" ht="15.75" customHeight="1" x14ac:dyDescent="0.3">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row>
    <row r="101" spans="1:29" ht="15.75" customHeight="1" x14ac:dyDescent="0.3">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row>
    <row r="102" spans="1:29" ht="15.75" customHeight="1" x14ac:dyDescent="0.3">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row>
    <row r="103" spans="1:29" ht="15.75" customHeight="1" x14ac:dyDescent="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row>
    <row r="104" spans="1:29" ht="15.75" customHeight="1" x14ac:dyDescent="0.3">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row>
    <row r="105" spans="1:29" ht="15.75" customHeight="1" x14ac:dyDescent="0.3">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row>
    <row r="106" spans="1:29" ht="15.75" customHeight="1" x14ac:dyDescent="0.3">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row>
    <row r="107" spans="1:29" ht="15.75" customHeight="1" x14ac:dyDescent="0.3">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row>
    <row r="108" spans="1:29" ht="15.75" customHeight="1" x14ac:dyDescent="0.3">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row>
    <row r="109" spans="1:29" ht="15.75" customHeight="1" x14ac:dyDescent="0.3">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row>
    <row r="110" spans="1:29" ht="15.75" customHeight="1" x14ac:dyDescent="0.3">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row>
    <row r="111" spans="1:29" ht="15.75" customHeight="1" x14ac:dyDescent="0.3">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row>
    <row r="112" spans="1:29" ht="15.75" customHeight="1" x14ac:dyDescent="0.3">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row>
    <row r="113" spans="1:29" ht="15.75" customHeight="1" x14ac:dyDescent="0.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row>
    <row r="114" spans="1:29" ht="15.75" customHeight="1" x14ac:dyDescent="0.3">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row>
    <row r="115" spans="1:29" ht="15.75" customHeight="1" x14ac:dyDescent="0.3">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row>
    <row r="116" spans="1:29" ht="15.75" customHeight="1" x14ac:dyDescent="0.3">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row>
    <row r="117" spans="1:29" ht="15.75" customHeight="1"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row>
    <row r="118" spans="1:29" ht="15.75" customHeight="1" x14ac:dyDescent="0.3">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row>
    <row r="119" spans="1:29" ht="15.75" customHeight="1" x14ac:dyDescent="0.3">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row>
    <row r="120" spans="1:29" ht="15.75" customHeight="1" x14ac:dyDescent="0.3">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row>
    <row r="121" spans="1:29" ht="15.75" customHeight="1" x14ac:dyDescent="0.3">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row>
    <row r="122" spans="1:29" ht="15.75" customHeight="1" x14ac:dyDescent="0.3">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row>
    <row r="123" spans="1:29" ht="15.75" customHeight="1" x14ac:dyDescent="0.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row>
    <row r="124" spans="1:29" ht="15.75" customHeight="1" x14ac:dyDescent="0.3">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row>
    <row r="125" spans="1:29" ht="15.75" customHeight="1" x14ac:dyDescent="0.3">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row>
    <row r="126" spans="1:29" ht="15.75" customHeight="1" x14ac:dyDescent="0.3">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row>
    <row r="127" spans="1:29" ht="15.75" customHeight="1" x14ac:dyDescent="0.3">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row>
    <row r="128" spans="1:29" ht="15.75" customHeight="1" x14ac:dyDescent="0.3">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row>
    <row r="129" spans="1:29" ht="15.75" customHeight="1" x14ac:dyDescent="0.3">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row>
    <row r="130" spans="1:29" ht="15.75" customHeight="1" x14ac:dyDescent="0.3">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row>
    <row r="131" spans="1:29" ht="15.75" customHeight="1" x14ac:dyDescent="0.3">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row>
    <row r="132" spans="1:29" ht="15.75" customHeight="1" x14ac:dyDescent="0.3">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row>
    <row r="133" spans="1:29" ht="15.75" customHeight="1" x14ac:dyDescent="0.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row>
    <row r="134" spans="1:29" ht="15.75" customHeight="1" x14ac:dyDescent="0.3">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row>
    <row r="135" spans="1:29" ht="15.75" customHeight="1" x14ac:dyDescent="0.3">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row>
    <row r="136" spans="1:29" ht="15.75" customHeight="1" x14ac:dyDescent="0.3">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row>
    <row r="137" spans="1:29" ht="15.75" customHeight="1" x14ac:dyDescent="0.3">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row>
    <row r="138" spans="1:29" ht="15.75" customHeight="1" x14ac:dyDescent="0.3">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row>
    <row r="139" spans="1:29" ht="15.75" customHeight="1" x14ac:dyDescent="0.3">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row>
    <row r="140" spans="1:29" ht="15.75" customHeight="1" x14ac:dyDescent="0.3">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row>
    <row r="141" spans="1:29" ht="15.75" customHeight="1" x14ac:dyDescent="0.3">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row>
    <row r="142" spans="1:29" ht="15.75" customHeight="1" x14ac:dyDescent="0.3">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row>
    <row r="143" spans="1:29" ht="15.75" customHeight="1" x14ac:dyDescent="0.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row>
    <row r="144" spans="1:29" ht="15.75" customHeight="1" x14ac:dyDescent="0.3">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row>
    <row r="145" spans="1:29" ht="15.75" customHeight="1" x14ac:dyDescent="0.3">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row>
    <row r="146" spans="1:29" ht="15.75" customHeight="1" x14ac:dyDescent="0.3">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row>
    <row r="147" spans="1:29" ht="15.75" customHeight="1" x14ac:dyDescent="0.3">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row>
    <row r="148" spans="1:29" ht="15.75" customHeight="1" x14ac:dyDescent="0.3">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row>
    <row r="149" spans="1:29" ht="15.75" customHeight="1" x14ac:dyDescent="0.3">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row>
    <row r="150" spans="1:29" ht="15.75" customHeight="1" x14ac:dyDescent="0.3">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row>
    <row r="151" spans="1:29" ht="15.75" customHeight="1" x14ac:dyDescent="0.3">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row>
    <row r="152" spans="1:29" ht="15.75" customHeight="1" x14ac:dyDescent="0.3">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row>
    <row r="153" spans="1:29" ht="15.75" customHeight="1" x14ac:dyDescent="0.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row>
    <row r="154" spans="1:29" ht="15.75" customHeight="1" x14ac:dyDescent="0.3">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row>
    <row r="155" spans="1:29" ht="15.75" customHeight="1" x14ac:dyDescent="0.3">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row>
    <row r="156" spans="1:29" ht="15.75" customHeight="1" x14ac:dyDescent="0.3">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row>
    <row r="157" spans="1:29" ht="15.75" customHeight="1" x14ac:dyDescent="0.3">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row>
    <row r="158" spans="1:29" ht="15.75" customHeight="1" x14ac:dyDescent="0.3">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row>
    <row r="159" spans="1:29" ht="15.75" customHeight="1" x14ac:dyDescent="0.3">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row>
    <row r="160" spans="1:29" ht="15.75" customHeight="1" x14ac:dyDescent="0.3">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row>
    <row r="161" spans="1:29" ht="15.75" customHeight="1" x14ac:dyDescent="0.3">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row>
    <row r="162" spans="1:29" ht="15.75" customHeight="1" x14ac:dyDescent="0.3">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row>
    <row r="163" spans="1:29" ht="15.75" customHeight="1" x14ac:dyDescent="0.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row>
    <row r="164" spans="1:29" ht="15.75" customHeight="1" x14ac:dyDescent="0.3">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row>
    <row r="165" spans="1:29" ht="15.75" customHeight="1" x14ac:dyDescent="0.3">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row>
    <row r="166" spans="1:29" ht="15.75" customHeight="1" x14ac:dyDescent="0.3">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row>
    <row r="167" spans="1:29" ht="15.75" customHeight="1" x14ac:dyDescent="0.3">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row>
    <row r="168" spans="1:29" ht="15.75" customHeight="1" x14ac:dyDescent="0.3">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row>
    <row r="169" spans="1:29" ht="15.75" customHeight="1" x14ac:dyDescent="0.3">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row>
    <row r="170" spans="1:29" ht="15.75" customHeight="1" x14ac:dyDescent="0.3">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row>
    <row r="171" spans="1:29" ht="15.75" customHeight="1" x14ac:dyDescent="0.3">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row>
    <row r="172" spans="1:29" ht="15.75" customHeight="1" x14ac:dyDescent="0.3">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row>
    <row r="173" spans="1:29" ht="15.75" customHeight="1" x14ac:dyDescent="0.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row>
    <row r="174" spans="1:29" ht="15.75" customHeight="1" x14ac:dyDescent="0.3">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row>
    <row r="175" spans="1:29" ht="15.75" customHeight="1" x14ac:dyDescent="0.3">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row>
    <row r="176" spans="1:29" ht="15.75" customHeight="1" x14ac:dyDescent="0.3">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row>
    <row r="177" spans="1:29" ht="15.75" customHeight="1" x14ac:dyDescent="0.3">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row>
    <row r="178" spans="1:29" ht="15.75" customHeight="1" x14ac:dyDescent="0.3">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row>
    <row r="179" spans="1:29" ht="15.75" customHeight="1" x14ac:dyDescent="0.3">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row>
    <row r="180" spans="1:29" ht="15.75" customHeight="1" x14ac:dyDescent="0.3">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row>
    <row r="181" spans="1:29" ht="15.75" customHeight="1" x14ac:dyDescent="0.3">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row>
    <row r="182" spans="1:29" ht="15.75" customHeight="1" x14ac:dyDescent="0.3">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row>
    <row r="183" spans="1:29" ht="15.75" customHeight="1" x14ac:dyDescent="0.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row>
    <row r="184" spans="1:29" ht="15.75" customHeight="1" x14ac:dyDescent="0.3">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row>
    <row r="185" spans="1:29" ht="15.75" customHeight="1" x14ac:dyDescent="0.3">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row>
    <row r="186" spans="1:29" ht="15.75" customHeight="1" x14ac:dyDescent="0.3">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row>
    <row r="187" spans="1:29" ht="15.75" customHeight="1" x14ac:dyDescent="0.3">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row>
    <row r="188" spans="1:29" ht="15.75" customHeight="1" x14ac:dyDescent="0.3">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row>
    <row r="189" spans="1:29" ht="15.75" customHeight="1" x14ac:dyDescent="0.3">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row>
    <row r="190" spans="1:29" ht="15.75" customHeight="1" x14ac:dyDescent="0.3">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row>
    <row r="191" spans="1:29" ht="15.75" customHeight="1" x14ac:dyDescent="0.3">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row>
    <row r="192" spans="1:29" ht="15.75" customHeight="1" x14ac:dyDescent="0.3">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row>
    <row r="193" spans="1:29" ht="15.75" customHeight="1" x14ac:dyDescent="0.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row>
    <row r="194" spans="1:29" ht="15.75" customHeight="1" x14ac:dyDescent="0.3">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row>
    <row r="195" spans="1:29" ht="15.75" customHeight="1" x14ac:dyDescent="0.3">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row>
    <row r="196" spans="1:29" ht="15.75" customHeight="1" x14ac:dyDescent="0.3">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row>
    <row r="197" spans="1:29" ht="15.75" customHeight="1" x14ac:dyDescent="0.3">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row>
    <row r="198" spans="1:29" ht="15.75" customHeight="1" x14ac:dyDescent="0.3">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row>
    <row r="199" spans="1:29" ht="15.75" customHeight="1" x14ac:dyDescent="0.3">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row>
    <row r="200" spans="1:29" ht="15.75" customHeight="1" x14ac:dyDescent="0.3">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row>
    <row r="201" spans="1:29" ht="15.75" customHeight="1" x14ac:dyDescent="0.3">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row>
    <row r="202" spans="1:29" ht="15.75" customHeight="1" x14ac:dyDescent="0.3">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row>
    <row r="203" spans="1:29" ht="15.75" customHeight="1" x14ac:dyDescent="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row>
    <row r="204" spans="1:29" ht="15.75" customHeight="1" x14ac:dyDescent="0.3">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row>
    <row r="205" spans="1:29" ht="15.75" customHeight="1" x14ac:dyDescent="0.3">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row>
    <row r="206" spans="1:29" ht="15.75" customHeight="1" x14ac:dyDescent="0.3">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row>
    <row r="207" spans="1:29" ht="15.75" customHeight="1" x14ac:dyDescent="0.3">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row>
    <row r="208" spans="1:29" ht="15.75" customHeight="1" x14ac:dyDescent="0.3">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row>
    <row r="209" spans="1:29" ht="15.75" customHeight="1" x14ac:dyDescent="0.3">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row>
    <row r="210" spans="1:29" ht="15.75" customHeight="1" x14ac:dyDescent="0.3">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row>
    <row r="211" spans="1:29" ht="15.75" customHeight="1" x14ac:dyDescent="0.3">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row>
    <row r="212" spans="1:29" ht="15.75" customHeight="1" x14ac:dyDescent="0.3">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row>
    <row r="213" spans="1:29" ht="15.75" customHeight="1" x14ac:dyDescent="0.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row>
    <row r="214" spans="1:29" ht="15.75" customHeight="1" x14ac:dyDescent="0.3">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row>
    <row r="215" spans="1:29" ht="15.75" customHeight="1" x14ac:dyDescent="0.3">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row>
    <row r="216" spans="1:29" ht="15.75" customHeight="1" x14ac:dyDescent="0.3">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row>
    <row r="217" spans="1:29" ht="15.75" customHeight="1" x14ac:dyDescent="0.3">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row>
    <row r="218" spans="1:29" ht="15.75" customHeight="1" x14ac:dyDescent="0.3">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row>
    <row r="219" spans="1:29" ht="15.75" customHeight="1" x14ac:dyDescent="0.3">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row>
    <row r="220" spans="1:29" ht="15.75" customHeight="1" x14ac:dyDescent="0.3">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row>
    <row r="221" spans="1:29" ht="15.75" customHeight="1" x14ac:dyDescent="0.3">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row>
    <row r="222" spans="1:29" ht="15.75" customHeight="1" x14ac:dyDescent="0.3">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row>
    <row r="223" spans="1:29" ht="15.75" customHeight="1" x14ac:dyDescent="0.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row>
    <row r="224" spans="1:29" ht="15.75" customHeight="1" x14ac:dyDescent="0.3">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row>
    <row r="225" spans="1:29" ht="15.75" customHeight="1" x14ac:dyDescent="0.3">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row>
    <row r="226" spans="1:29" ht="15.75" customHeight="1" x14ac:dyDescent="0.3">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row>
    <row r="227" spans="1:29" ht="15.75" customHeight="1" x14ac:dyDescent="0.3">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row>
    <row r="228" spans="1:29" ht="15.75" customHeight="1" x14ac:dyDescent="0.3">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row>
    <row r="229" spans="1:29" ht="15.75" customHeight="1" x14ac:dyDescent="0.3">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row>
    <row r="230" spans="1:29" ht="15.75" customHeight="1" x14ac:dyDescent="0.3">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row>
    <row r="231" spans="1:29" ht="15.75" customHeight="1" x14ac:dyDescent="0.3">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row>
    <row r="232" spans="1:29" ht="15.75" customHeight="1" x14ac:dyDescent="0.3">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row>
    <row r="233" spans="1:29" ht="15.75" customHeight="1" x14ac:dyDescent="0.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row>
    <row r="234" spans="1:29" ht="15.75" customHeight="1" x14ac:dyDescent="0.3">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row>
    <row r="235" spans="1:29" ht="15.75" customHeight="1" x14ac:dyDescent="0.3">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row>
    <row r="236" spans="1:29" ht="15.75" customHeight="1" x14ac:dyDescent="0.3">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row>
    <row r="237" spans="1:29" ht="15.75" customHeight="1" x14ac:dyDescent="0.3">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row>
    <row r="238" spans="1:29" ht="15.75" customHeight="1" x14ac:dyDescent="0.3">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row>
    <row r="239" spans="1:29" ht="15.75" customHeight="1" x14ac:dyDescent="0.3">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row>
    <row r="240" spans="1:29" ht="15.75" customHeight="1" x14ac:dyDescent="0.3">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row>
    <row r="241" spans="1:29" ht="15.75" customHeight="1" x14ac:dyDescent="0.3">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row>
    <row r="242" spans="1:29" ht="15.75" customHeight="1" x14ac:dyDescent="0.3">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row>
    <row r="243" spans="1:29" ht="15.75" customHeight="1" x14ac:dyDescent="0.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row>
    <row r="244" spans="1:29" ht="15.75" customHeight="1" x14ac:dyDescent="0.3">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row>
    <row r="245" spans="1:29" ht="15.75" customHeight="1" x14ac:dyDescent="0.3">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row>
    <row r="246" spans="1:29" ht="15.75" customHeight="1" x14ac:dyDescent="0.3">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row>
    <row r="247" spans="1:29" ht="15.75" customHeight="1" x14ac:dyDescent="0.3">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row>
    <row r="248" spans="1:29" ht="15.75" customHeight="1" x14ac:dyDescent="0.3">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row>
    <row r="249" spans="1:29" ht="15.75" customHeight="1" x14ac:dyDescent="0.3">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row>
    <row r="250" spans="1:29" ht="15.75" customHeight="1" x14ac:dyDescent="0.3">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row>
    <row r="251" spans="1:29" ht="15.75" customHeight="1" x14ac:dyDescent="0.3">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row>
    <row r="252" spans="1:29" ht="15.75" customHeight="1" x14ac:dyDescent="0.3">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row>
    <row r="253" spans="1:29" ht="15.75" customHeight="1" x14ac:dyDescent="0.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row>
    <row r="254" spans="1:29" ht="15.75" customHeight="1" x14ac:dyDescent="0.3">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row>
    <row r="255" spans="1:29" ht="15.75" customHeight="1" x14ac:dyDescent="0.3">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row>
    <row r="256" spans="1:29" ht="15.75" customHeight="1" x14ac:dyDescent="0.3">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row>
    <row r="257" spans="1:29" ht="15.75" customHeight="1" x14ac:dyDescent="0.3">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row>
    <row r="258" spans="1:29" ht="15.75" customHeight="1" x14ac:dyDescent="0.3">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row>
    <row r="259" spans="1:29" ht="15.75" customHeight="1" x14ac:dyDescent="0.3">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row>
    <row r="260" spans="1:29" ht="15.75" customHeight="1" x14ac:dyDescent="0.3">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row>
    <row r="261" spans="1:29" ht="15.75" customHeight="1" x14ac:dyDescent="0.3">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row>
    <row r="262" spans="1:29" ht="15.75" customHeight="1" x14ac:dyDescent="0.3">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row>
    <row r="263" spans="1:29" ht="15.75" customHeight="1" x14ac:dyDescent="0.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row>
    <row r="264" spans="1:29" ht="15.75" customHeight="1" x14ac:dyDescent="0.3">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row>
    <row r="265" spans="1:29" ht="15.75" customHeight="1" x14ac:dyDescent="0.3">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row>
    <row r="266" spans="1:29" ht="15.75" customHeight="1" x14ac:dyDescent="0.3">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row>
    <row r="267" spans="1:29" ht="15.75" customHeight="1" x14ac:dyDescent="0.3">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row>
    <row r="268" spans="1:29" ht="15.75" customHeight="1" x14ac:dyDescent="0.3">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row>
    <row r="269" spans="1:29" ht="15.75" customHeight="1" x14ac:dyDescent="0.3">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row>
    <row r="270" spans="1:29" ht="15.75" customHeight="1" x14ac:dyDescent="0.3">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row>
    <row r="271" spans="1:29" ht="15.75" customHeight="1" x14ac:dyDescent="0.3">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row>
    <row r="272" spans="1:29" ht="15.75" customHeight="1" x14ac:dyDescent="0.3">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row>
    <row r="273" spans="1:29" ht="15.75" customHeight="1" x14ac:dyDescent="0.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row>
    <row r="274" spans="1:29" ht="15.75" customHeight="1" x14ac:dyDescent="0.3">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row>
    <row r="275" spans="1:29" ht="15.75" customHeight="1" x14ac:dyDescent="0.3">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row>
    <row r="276" spans="1:29" ht="15.75" customHeight="1" x14ac:dyDescent="0.3">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row>
    <row r="277" spans="1:29" ht="15.75" customHeight="1" x14ac:dyDescent="0.3">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row>
    <row r="278" spans="1:29" ht="15.75" customHeight="1" x14ac:dyDescent="0.3">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row>
    <row r="279" spans="1:29" ht="15.75" customHeight="1" x14ac:dyDescent="0.3">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row>
    <row r="280" spans="1:29" ht="15.75" customHeight="1" x14ac:dyDescent="0.3">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row>
    <row r="281" spans="1:29" ht="15.75" customHeight="1" x14ac:dyDescent="0.3">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row>
    <row r="282" spans="1:29" ht="15.75" customHeight="1" x14ac:dyDescent="0.3">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row>
    <row r="283" spans="1:29" ht="15.75" customHeight="1" x14ac:dyDescent="0.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row>
    <row r="284" spans="1:29" ht="15.75" customHeight="1" x14ac:dyDescent="0.3">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row>
    <row r="285" spans="1:29" ht="15.75" customHeight="1" x14ac:dyDescent="0.3">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row>
    <row r="286" spans="1:29" ht="15.75" customHeight="1" x14ac:dyDescent="0.3">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row>
    <row r="287" spans="1:29" ht="15.75" customHeight="1" x14ac:dyDescent="0.3">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row>
    <row r="288" spans="1:29" ht="15.75" customHeight="1" x14ac:dyDescent="0.3">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row>
    <row r="289" spans="1:29" ht="15.75" customHeight="1" x14ac:dyDescent="0.3">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row>
    <row r="290" spans="1:29" ht="15.75" customHeight="1" x14ac:dyDescent="0.3">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row>
    <row r="291" spans="1:29" ht="15.75" customHeight="1" x14ac:dyDescent="0.3">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row>
    <row r="292" spans="1:29" ht="15.75" customHeight="1" x14ac:dyDescent="0.3">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row>
    <row r="293" spans="1:29" ht="15.75" customHeight="1" x14ac:dyDescent="0.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row>
    <row r="294" spans="1:29" ht="15.75" customHeight="1" x14ac:dyDescent="0.3">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row>
    <row r="295" spans="1:29" ht="15.75" customHeight="1" x14ac:dyDescent="0.3">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row>
    <row r="296" spans="1:29" ht="15.75" customHeight="1" x14ac:dyDescent="0.3">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row>
    <row r="297" spans="1:29" ht="15.75" customHeight="1" x14ac:dyDescent="0.3">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row>
    <row r="298" spans="1:29" ht="15.75" customHeight="1" x14ac:dyDescent="0.3">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row>
    <row r="299" spans="1:29" ht="15.75" customHeight="1" x14ac:dyDescent="0.3">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row>
    <row r="300" spans="1:29" ht="15.75" customHeight="1" x14ac:dyDescent="0.3">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row>
    <row r="301" spans="1:29" ht="15.75" customHeight="1" x14ac:dyDescent="0.3">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row>
    <row r="302" spans="1:29" ht="15.75" customHeight="1" x14ac:dyDescent="0.3">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row>
    <row r="303" spans="1:29" ht="15.75" customHeight="1" x14ac:dyDescent="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row>
    <row r="304" spans="1:29" ht="15.75" customHeight="1" x14ac:dyDescent="0.3">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row>
    <row r="305" spans="1:29" ht="15.75" customHeight="1" x14ac:dyDescent="0.3">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row>
    <row r="306" spans="1:29" ht="15.75" customHeight="1" x14ac:dyDescent="0.3">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row>
    <row r="307" spans="1:29" ht="15.75" customHeight="1" x14ac:dyDescent="0.3">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row>
    <row r="308" spans="1:29" ht="15.75" customHeight="1" x14ac:dyDescent="0.3">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row>
    <row r="309" spans="1:29" ht="15.75" customHeight="1" x14ac:dyDescent="0.3">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row>
    <row r="310" spans="1:29" ht="15.75" customHeight="1" x14ac:dyDescent="0.3">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row>
    <row r="311" spans="1:29" ht="15.75" customHeight="1" x14ac:dyDescent="0.3">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row>
    <row r="312" spans="1:29" ht="15.75" customHeight="1" x14ac:dyDescent="0.3">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row>
    <row r="313" spans="1:29" ht="15.75" customHeight="1" x14ac:dyDescent="0.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row>
    <row r="314" spans="1:29" ht="15.75" customHeight="1" x14ac:dyDescent="0.3">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row>
    <row r="315" spans="1:29" ht="15.75" customHeight="1" x14ac:dyDescent="0.3">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row>
    <row r="316" spans="1:29" ht="15.75" customHeight="1" x14ac:dyDescent="0.3">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row>
    <row r="317" spans="1:29" ht="15.75" customHeight="1" x14ac:dyDescent="0.3">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row>
    <row r="318" spans="1:29" ht="15.75" customHeight="1" x14ac:dyDescent="0.3">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row>
    <row r="319" spans="1:29" ht="15.75" customHeight="1" x14ac:dyDescent="0.3">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row>
    <row r="320" spans="1:29" ht="15.75" customHeight="1" x14ac:dyDescent="0.3">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row>
    <row r="321" spans="1:29" ht="15.75" customHeight="1" x14ac:dyDescent="0.3">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row>
    <row r="322" spans="1:29" ht="15.75" customHeight="1" x14ac:dyDescent="0.3">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row>
    <row r="323" spans="1:29" ht="15.75" customHeight="1" x14ac:dyDescent="0.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row>
    <row r="324" spans="1:29" ht="15.75" customHeight="1" x14ac:dyDescent="0.3">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row>
    <row r="325" spans="1:29" ht="15.75" customHeight="1" x14ac:dyDescent="0.3">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row>
    <row r="326" spans="1:29" ht="15.75" customHeight="1" x14ac:dyDescent="0.3">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row>
    <row r="327" spans="1:29" ht="15.75" customHeight="1" x14ac:dyDescent="0.3">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row>
    <row r="328" spans="1:29" ht="15.75" customHeight="1" x14ac:dyDescent="0.3">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row>
    <row r="329" spans="1:29" ht="15.75" customHeight="1" x14ac:dyDescent="0.3">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row>
    <row r="330" spans="1:29" ht="15.75" customHeight="1" x14ac:dyDescent="0.3">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row>
    <row r="331" spans="1:29" ht="15.75" customHeight="1" x14ac:dyDescent="0.3">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row>
    <row r="332" spans="1:29" ht="15.75" customHeight="1" x14ac:dyDescent="0.3">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row>
    <row r="333" spans="1:29" ht="15.75" customHeight="1" x14ac:dyDescent="0.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row>
    <row r="334" spans="1:29" ht="15.75" customHeight="1" x14ac:dyDescent="0.3">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row>
    <row r="335" spans="1:29" ht="15.75" customHeight="1" x14ac:dyDescent="0.3">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row>
    <row r="336" spans="1:29" ht="15.75" customHeight="1" x14ac:dyDescent="0.3">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row>
    <row r="337" spans="1:29" ht="15.75" customHeight="1" x14ac:dyDescent="0.3">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row>
    <row r="338" spans="1:29" ht="15.75" customHeight="1" x14ac:dyDescent="0.3">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row>
    <row r="339" spans="1:29" ht="15.75" customHeight="1" x14ac:dyDescent="0.3">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row>
    <row r="340" spans="1:29" ht="15.75" customHeight="1" x14ac:dyDescent="0.3">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row>
    <row r="341" spans="1:29" ht="15.75" customHeight="1" x14ac:dyDescent="0.3">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row>
    <row r="342" spans="1:29" ht="15.75" customHeight="1" x14ac:dyDescent="0.3">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row>
    <row r="343" spans="1:29" ht="15.75" customHeight="1" x14ac:dyDescent="0.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row>
    <row r="344" spans="1:29" ht="15.75" customHeight="1" x14ac:dyDescent="0.3">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row>
    <row r="345" spans="1:29" ht="15.75" customHeight="1" x14ac:dyDescent="0.3">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row>
    <row r="346" spans="1:29" ht="15.75" customHeight="1" x14ac:dyDescent="0.3">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row>
    <row r="347" spans="1:29" ht="15.75" customHeight="1" x14ac:dyDescent="0.3">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row>
    <row r="348" spans="1:29" ht="15.75" customHeight="1" x14ac:dyDescent="0.3">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row>
    <row r="349" spans="1:29" ht="15.75" customHeight="1" x14ac:dyDescent="0.3">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row>
    <row r="350" spans="1:29" ht="15.75" customHeight="1" x14ac:dyDescent="0.3">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row>
    <row r="351" spans="1:29" ht="15.75" customHeight="1" x14ac:dyDescent="0.3">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row>
    <row r="352" spans="1:29" ht="15.75" customHeight="1" x14ac:dyDescent="0.3">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row>
    <row r="353" spans="1:29" ht="15.75" customHeight="1" x14ac:dyDescent="0.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row>
    <row r="354" spans="1:29" ht="15.75" customHeight="1" x14ac:dyDescent="0.3">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row>
    <row r="355" spans="1:29" ht="15.75" customHeight="1" x14ac:dyDescent="0.3">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row>
    <row r="356" spans="1:29" ht="15.75" customHeight="1" x14ac:dyDescent="0.3">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row>
    <row r="357" spans="1:29" ht="15.75" customHeight="1" x14ac:dyDescent="0.3">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row>
    <row r="358" spans="1:29" ht="15.75" customHeight="1" x14ac:dyDescent="0.3">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row>
    <row r="359" spans="1:29" ht="15.75" customHeight="1" x14ac:dyDescent="0.3">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row>
    <row r="360" spans="1:29" ht="15.75" customHeight="1" x14ac:dyDescent="0.3">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row>
    <row r="361" spans="1:29" ht="15.75" customHeight="1" x14ac:dyDescent="0.3">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row>
    <row r="362" spans="1:29" ht="15.75" customHeight="1" x14ac:dyDescent="0.3">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row>
    <row r="363" spans="1:29" ht="15.75" customHeight="1" x14ac:dyDescent="0.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row>
    <row r="364" spans="1:29" ht="15.75" customHeight="1" x14ac:dyDescent="0.3">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row>
    <row r="365" spans="1:29" ht="15.75" customHeight="1" x14ac:dyDescent="0.3">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row>
    <row r="366" spans="1:29" ht="15.75" customHeight="1" x14ac:dyDescent="0.3">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row>
    <row r="367" spans="1:29" ht="15.75" customHeight="1" x14ac:dyDescent="0.3">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row>
    <row r="368" spans="1:29" ht="15.75" customHeight="1" x14ac:dyDescent="0.3">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row>
    <row r="369" spans="1:29" ht="15.75" customHeight="1" x14ac:dyDescent="0.3">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row>
    <row r="370" spans="1:29" ht="15.75" customHeight="1" x14ac:dyDescent="0.3">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row>
    <row r="371" spans="1:29" ht="15.75" customHeight="1" x14ac:dyDescent="0.3">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row>
    <row r="372" spans="1:29" ht="15.75" customHeight="1" x14ac:dyDescent="0.3">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row>
    <row r="373" spans="1:29" ht="15.75" customHeight="1" x14ac:dyDescent="0.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row>
    <row r="374" spans="1:29" ht="15.75" customHeight="1" x14ac:dyDescent="0.3">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row>
    <row r="375" spans="1:29" ht="15.75" customHeight="1" x14ac:dyDescent="0.3">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row>
    <row r="376" spans="1:29" ht="15.75" customHeight="1" x14ac:dyDescent="0.3">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row>
    <row r="377" spans="1:29" ht="15.75" customHeight="1" x14ac:dyDescent="0.3">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row>
    <row r="378" spans="1:29" ht="15.75" customHeight="1" x14ac:dyDescent="0.3">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row>
    <row r="379" spans="1:29" ht="15.75" customHeight="1" x14ac:dyDescent="0.3">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row>
    <row r="380" spans="1:29" ht="15.75" customHeight="1" x14ac:dyDescent="0.3">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row>
    <row r="381" spans="1:29" ht="15.75" customHeight="1" x14ac:dyDescent="0.3">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row>
    <row r="382" spans="1:29" ht="15.75" customHeight="1" x14ac:dyDescent="0.3">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row>
    <row r="383" spans="1:29" ht="15.75" customHeight="1" x14ac:dyDescent="0.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row>
    <row r="384" spans="1:29" ht="15.75" customHeight="1" x14ac:dyDescent="0.3">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row>
    <row r="385" spans="1:29" ht="15.75" customHeight="1" x14ac:dyDescent="0.3">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row>
    <row r="386" spans="1:29" ht="15.75" customHeight="1" x14ac:dyDescent="0.3">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row>
    <row r="387" spans="1:29" ht="15.75" customHeight="1" x14ac:dyDescent="0.3">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row>
    <row r="388" spans="1:29" ht="15.75" customHeight="1" x14ac:dyDescent="0.3">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row>
    <row r="389" spans="1:29" ht="15.75" customHeight="1" x14ac:dyDescent="0.3">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row>
    <row r="390" spans="1:29" ht="15.75" customHeight="1" x14ac:dyDescent="0.3">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row>
    <row r="391" spans="1:29" ht="15.75" customHeight="1" x14ac:dyDescent="0.3">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row>
    <row r="392" spans="1:29" ht="15.75" customHeight="1" x14ac:dyDescent="0.3">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row>
    <row r="393" spans="1:29" ht="15.75" customHeight="1" x14ac:dyDescent="0.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row>
    <row r="394" spans="1:29" ht="15.75" customHeight="1" x14ac:dyDescent="0.3">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row>
    <row r="395" spans="1:29" ht="15.75" customHeight="1" x14ac:dyDescent="0.3">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row>
    <row r="396" spans="1:29" ht="15.75" customHeight="1" x14ac:dyDescent="0.3">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row>
    <row r="397" spans="1:29" ht="15.75" customHeight="1" x14ac:dyDescent="0.3">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row>
    <row r="398" spans="1:29" ht="15.75" customHeight="1" x14ac:dyDescent="0.3">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row>
    <row r="399" spans="1:29" ht="15.75" customHeight="1" x14ac:dyDescent="0.3">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row>
    <row r="400" spans="1:29" ht="15.75" customHeight="1" x14ac:dyDescent="0.3">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row>
    <row r="401" spans="1:29" ht="15.75" customHeight="1" x14ac:dyDescent="0.3">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row>
    <row r="402" spans="1:29" ht="15.75" customHeight="1" x14ac:dyDescent="0.3">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row>
    <row r="403" spans="1:29" ht="15.75" customHeight="1" x14ac:dyDescent="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row>
    <row r="404" spans="1:29" ht="15.75" customHeight="1" x14ac:dyDescent="0.3">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row>
    <row r="405" spans="1:29" ht="15.75" customHeight="1" x14ac:dyDescent="0.3">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row>
    <row r="406" spans="1:29" ht="15.75" customHeight="1" x14ac:dyDescent="0.3">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row>
    <row r="407" spans="1:29" ht="15.75" customHeight="1" x14ac:dyDescent="0.3">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row>
    <row r="408" spans="1:29" ht="15.75" customHeight="1" x14ac:dyDescent="0.3">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row>
    <row r="409" spans="1:29" ht="15.75" customHeight="1" x14ac:dyDescent="0.3">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row>
    <row r="410" spans="1:29" ht="15.75" customHeight="1" x14ac:dyDescent="0.3">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row>
    <row r="411" spans="1:29" ht="15.75" customHeight="1" x14ac:dyDescent="0.3">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row>
    <row r="412" spans="1:29" ht="15.75" customHeight="1" x14ac:dyDescent="0.3">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row>
    <row r="413" spans="1:29" ht="15.75" customHeight="1" x14ac:dyDescent="0.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row>
    <row r="414" spans="1:29" ht="15.75" customHeight="1" x14ac:dyDescent="0.3">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row>
    <row r="415" spans="1:29" ht="15.75" customHeight="1" x14ac:dyDescent="0.3">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row>
    <row r="416" spans="1:29" ht="15.75" customHeight="1" x14ac:dyDescent="0.3">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row>
    <row r="417" spans="1:29" ht="15.75" customHeight="1" x14ac:dyDescent="0.3">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row>
    <row r="418" spans="1:29" ht="15.75" customHeight="1" x14ac:dyDescent="0.3">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row>
    <row r="419" spans="1:29" ht="15.75" customHeight="1" x14ac:dyDescent="0.3">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row>
    <row r="420" spans="1:29" ht="15.75" customHeight="1" x14ac:dyDescent="0.3">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row>
    <row r="421" spans="1:29" ht="15.75" customHeight="1" x14ac:dyDescent="0.3">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row>
    <row r="422" spans="1:29" ht="15.75" customHeight="1" x14ac:dyDescent="0.3">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row>
    <row r="423" spans="1:29" ht="15.75" customHeight="1" x14ac:dyDescent="0.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row>
    <row r="424" spans="1:29" ht="15.75" customHeight="1" x14ac:dyDescent="0.3">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row>
    <row r="425" spans="1:29" ht="15.75" customHeight="1" x14ac:dyDescent="0.3">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row>
    <row r="426" spans="1:29" ht="15.75" customHeight="1" x14ac:dyDescent="0.3">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row>
    <row r="427" spans="1:29" ht="15.75" customHeight="1" x14ac:dyDescent="0.3">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row>
    <row r="428" spans="1:29" ht="15.75" customHeight="1" x14ac:dyDescent="0.3">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row>
    <row r="429" spans="1:29" ht="15.75" customHeight="1" x14ac:dyDescent="0.3">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row>
    <row r="430" spans="1:29" ht="15.75" customHeight="1" x14ac:dyDescent="0.3">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row>
    <row r="431" spans="1:29" ht="15.75" customHeight="1" x14ac:dyDescent="0.3">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row>
    <row r="432" spans="1:29" ht="15.75" customHeight="1" x14ac:dyDescent="0.3">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row>
    <row r="433" spans="1:29" ht="15.75" customHeight="1" x14ac:dyDescent="0.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row>
    <row r="434" spans="1:29" ht="15.75" customHeight="1" x14ac:dyDescent="0.3">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row>
    <row r="435" spans="1:29" ht="15.75" customHeight="1" x14ac:dyDescent="0.3">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row>
    <row r="436" spans="1:29" ht="15.75" customHeight="1" x14ac:dyDescent="0.3">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row>
    <row r="437" spans="1:29" ht="15.75" customHeight="1" x14ac:dyDescent="0.3">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row>
    <row r="438" spans="1:29" ht="15.75" customHeight="1" x14ac:dyDescent="0.3">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row>
    <row r="439" spans="1:29" ht="15.75" customHeight="1" x14ac:dyDescent="0.3">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row>
    <row r="440" spans="1:29" ht="15.75" customHeight="1" x14ac:dyDescent="0.3">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row>
    <row r="441" spans="1:29" ht="15.75" customHeight="1" x14ac:dyDescent="0.3">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row>
    <row r="442" spans="1:29" ht="15.75" customHeight="1" x14ac:dyDescent="0.3">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row>
    <row r="443" spans="1:29" ht="15.75" customHeight="1" x14ac:dyDescent="0.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row>
    <row r="444" spans="1:29" ht="15.75" customHeight="1" x14ac:dyDescent="0.3">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row>
    <row r="445" spans="1:29" ht="15.75" customHeight="1" x14ac:dyDescent="0.3">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row>
    <row r="446" spans="1:29" ht="15.75" customHeight="1" x14ac:dyDescent="0.3">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row>
    <row r="447" spans="1:29" ht="15.75" customHeight="1" x14ac:dyDescent="0.3">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row>
    <row r="448" spans="1:29" ht="15.75" customHeight="1" x14ac:dyDescent="0.3">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row>
    <row r="449" spans="1:29" ht="15.75" customHeight="1" x14ac:dyDescent="0.3">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row>
    <row r="450" spans="1:29" ht="15.75" customHeight="1" x14ac:dyDescent="0.3">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row>
    <row r="451" spans="1:29" ht="15.75" customHeight="1" x14ac:dyDescent="0.3">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row>
    <row r="452" spans="1:29" ht="15.75" customHeight="1" x14ac:dyDescent="0.3">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row>
    <row r="453" spans="1:29" ht="15.75" customHeight="1" x14ac:dyDescent="0.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row>
    <row r="454" spans="1:29" ht="15.75" customHeight="1" x14ac:dyDescent="0.3">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row>
    <row r="455" spans="1:29" ht="15.75" customHeight="1" x14ac:dyDescent="0.3">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row>
    <row r="456" spans="1:29" ht="15.75" customHeight="1" x14ac:dyDescent="0.3">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row>
    <row r="457" spans="1:29" ht="15.75" customHeight="1" x14ac:dyDescent="0.3">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row>
    <row r="458" spans="1:29" ht="15.75" customHeight="1" x14ac:dyDescent="0.3">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row>
    <row r="459" spans="1:29" ht="15.75" customHeight="1" x14ac:dyDescent="0.3">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row>
    <row r="460" spans="1:29" ht="15.75" customHeight="1" x14ac:dyDescent="0.3">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row>
    <row r="461" spans="1:29" ht="15.75" customHeight="1" x14ac:dyDescent="0.3">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row>
    <row r="462" spans="1:29" ht="15.75" customHeight="1" x14ac:dyDescent="0.3">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row>
    <row r="463" spans="1:29" ht="15.75" customHeight="1" x14ac:dyDescent="0.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row>
    <row r="464" spans="1:29" ht="15.75" customHeight="1" x14ac:dyDescent="0.3">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row>
    <row r="465" spans="1:29" ht="15.75" customHeight="1" x14ac:dyDescent="0.3">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row>
    <row r="466" spans="1:29" ht="15.75" customHeight="1" x14ac:dyDescent="0.3">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row>
    <row r="467" spans="1:29" ht="15.75" customHeight="1" x14ac:dyDescent="0.3">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row>
    <row r="468" spans="1:29" ht="15.75" customHeight="1" x14ac:dyDescent="0.3">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row>
    <row r="469" spans="1:29" ht="15.75" customHeight="1" x14ac:dyDescent="0.3">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row>
    <row r="470" spans="1:29" ht="15.75" customHeight="1" x14ac:dyDescent="0.3">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row>
    <row r="471" spans="1:29" ht="15.75" customHeight="1" x14ac:dyDescent="0.3">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row>
    <row r="472" spans="1:29" ht="15.75" customHeight="1" x14ac:dyDescent="0.3">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row>
    <row r="473" spans="1:29" ht="15.75" customHeight="1" x14ac:dyDescent="0.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row>
    <row r="474" spans="1:29" ht="15.75" customHeight="1" x14ac:dyDescent="0.3">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row>
    <row r="475" spans="1:29" ht="15.75" customHeight="1" x14ac:dyDescent="0.3">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row>
    <row r="476" spans="1:29" ht="15.75" customHeight="1" x14ac:dyDescent="0.3">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row>
    <row r="477" spans="1:29" ht="15.75" customHeight="1" x14ac:dyDescent="0.3">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row>
    <row r="478" spans="1:29" ht="15.75" customHeight="1" x14ac:dyDescent="0.3">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row>
    <row r="479" spans="1:29" ht="15.75" customHeight="1" x14ac:dyDescent="0.3">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row>
    <row r="480" spans="1:29" ht="15.75" customHeight="1" x14ac:dyDescent="0.3">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row>
    <row r="481" spans="1:29" ht="15.75" customHeight="1" x14ac:dyDescent="0.3">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row>
    <row r="482" spans="1:29" ht="15.75" customHeight="1" x14ac:dyDescent="0.3">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row>
    <row r="483" spans="1:29" ht="15.75" customHeight="1" x14ac:dyDescent="0.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row>
    <row r="484" spans="1:29" ht="15.75" customHeight="1" x14ac:dyDescent="0.3">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row>
    <row r="485" spans="1:29" ht="15.75" customHeight="1" x14ac:dyDescent="0.3">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row>
    <row r="486" spans="1:29" ht="15.75" customHeight="1" x14ac:dyDescent="0.3">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row>
    <row r="487" spans="1:29" ht="15.75" customHeight="1" x14ac:dyDescent="0.3">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row>
    <row r="488" spans="1:29" ht="15.75" customHeight="1" x14ac:dyDescent="0.3">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row>
    <row r="489" spans="1:29" ht="15.75" customHeight="1" x14ac:dyDescent="0.3">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row>
    <row r="490" spans="1:29" ht="15.75" customHeight="1" x14ac:dyDescent="0.3">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row>
    <row r="491" spans="1:29" ht="15.75" customHeight="1" x14ac:dyDescent="0.3">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row>
    <row r="492" spans="1:29" ht="15.75" customHeight="1" x14ac:dyDescent="0.3">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row>
    <row r="493" spans="1:29" ht="15.75" customHeight="1" x14ac:dyDescent="0.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row>
    <row r="494" spans="1:29" ht="15.75" customHeight="1" x14ac:dyDescent="0.3">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row>
    <row r="495" spans="1:29" ht="15.75" customHeight="1" x14ac:dyDescent="0.3">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row>
    <row r="496" spans="1:29" ht="15.75" customHeight="1" x14ac:dyDescent="0.3">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row>
    <row r="497" spans="1:29" ht="15.75" customHeight="1" x14ac:dyDescent="0.3">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row>
    <row r="498" spans="1:29" ht="15.75" customHeight="1" x14ac:dyDescent="0.3">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row>
    <row r="499" spans="1:29" ht="15.75" customHeight="1" x14ac:dyDescent="0.3">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row>
    <row r="500" spans="1:29" ht="15.75" customHeight="1" x14ac:dyDescent="0.3">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row>
    <row r="501" spans="1:29" ht="15.75" customHeight="1" x14ac:dyDescent="0.3">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row>
    <row r="502" spans="1:29" ht="15.75" customHeight="1" x14ac:dyDescent="0.3">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row>
    <row r="503" spans="1:29" ht="15.75" customHeight="1" x14ac:dyDescent="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row>
    <row r="504" spans="1:29" ht="15.75" customHeight="1" x14ac:dyDescent="0.3">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row>
    <row r="505" spans="1:29" ht="15.75" customHeight="1" x14ac:dyDescent="0.3">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row>
    <row r="506" spans="1:29" ht="15.75" customHeight="1" x14ac:dyDescent="0.3">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row>
    <row r="507" spans="1:29" ht="15.75" customHeight="1" x14ac:dyDescent="0.3">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row>
    <row r="508" spans="1:29" ht="15.75" customHeight="1" x14ac:dyDescent="0.3">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row>
    <row r="509" spans="1:29" ht="15.75" customHeight="1" x14ac:dyDescent="0.3">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row>
    <row r="510" spans="1:29" ht="15.75" customHeight="1" x14ac:dyDescent="0.3">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row>
    <row r="511" spans="1:29" ht="15.75" customHeight="1" x14ac:dyDescent="0.3">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row>
    <row r="512" spans="1:29" ht="15.75" customHeight="1" x14ac:dyDescent="0.3">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row>
    <row r="513" spans="1:29" ht="15.75" customHeight="1" x14ac:dyDescent="0.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row>
    <row r="514" spans="1:29" ht="15.75" customHeight="1" x14ac:dyDescent="0.3">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row>
    <row r="515" spans="1:29" ht="15.75" customHeight="1" x14ac:dyDescent="0.3">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row>
    <row r="516" spans="1:29" ht="15.75" customHeight="1" x14ac:dyDescent="0.3">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row>
    <row r="517" spans="1:29" ht="15.75" customHeight="1" x14ac:dyDescent="0.3">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row>
    <row r="518" spans="1:29" ht="15.75" customHeight="1" x14ac:dyDescent="0.3">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row>
    <row r="519" spans="1:29" ht="15.75" customHeight="1" x14ac:dyDescent="0.3">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row>
    <row r="520" spans="1:29" ht="15.75" customHeight="1" x14ac:dyDescent="0.3">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row>
    <row r="521" spans="1:29" ht="15.75" customHeight="1" x14ac:dyDescent="0.3">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row>
    <row r="522" spans="1:29" ht="15.75" customHeight="1" x14ac:dyDescent="0.3">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row>
    <row r="523" spans="1:29" ht="15.75" customHeight="1" x14ac:dyDescent="0.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row>
    <row r="524" spans="1:29" ht="15.75" customHeight="1" x14ac:dyDescent="0.3">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row>
    <row r="525" spans="1:29" ht="15.75" customHeight="1" x14ac:dyDescent="0.3">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row>
    <row r="526" spans="1:29" ht="15.75" customHeight="1" x14ac:dyDescent="0.3">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row>
    <row r="527" spans="1:29" ht="15.75" customHeight="1" x14ac:dyDescent="0.3">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row>
    <row r="528" spans="1:29" ht="15.75" customHeight="1" x14ac:dyDescent="0.3">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row>
    <row r="529" spans="1:29" ht="15.75" customHeight="1" x14ac:dyDescent="0.3">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row>
    <row r="530" spans="1:29" ht="15.75" customHeight="1" x14ac:dyDescent="0.3">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row>
    <row r="531" spans="1:29" ht="15.75" customHeight="1" x14ac:dyDescent="0.3">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row>
    <row r="532" spans="1:29" ht="15.75" customHeight="1" x14ac:dyDescent="0.3">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row>
    <row r="533" spans="1:29" ht="15.75" customHeight="1" x14ac:dyDescent="0.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row>
    <row r="534" spans="1:29" ht="15.75" customHeight="1" x14ac:dyDescent="0.3">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row>
    <row r="535" spans="1:29" ht="15.75" customHeight="1" x14ac:dyDescent="0.3">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row>
    <row r="536" spans="1:29" ht="15.75" customHeight="1" x14ac:dyDescent="0.3">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row>
    <row r="537" spans="1:29" ht="15.75" customHeight="1" x14ac:dyDescent="0.3">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row>
    <row r="538" spans="1:29" ht="15.75" customHeight="1" x14ac:dyDescent="0.3">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row>
    <row r="539" spans="1:29" ht="15.75" customHeight="1" x14ac:dyDescent="0.3">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row>
    <row r="540" spans="1:29" ht="15.75" customHeight="1" x14ac:dyDescent="0.3">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row>
    <row r="541" spans="1:29" ht="15.75" customHeight="1" x14ac:dyDescent="0.3">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row>
    <row r="542" spans="1:29" ht="15.75" customHeight="1" x14ac:dyDescent="0.3">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row>
    <row r="543" spans="1:29" ht="15.75" customHeight="1" x14ac:dyDescent="0.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row>
    <row r="544" spans="1:29" ht="15.75" customHeight="1" x14ac:dyDescent="0.3">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row>
    <row r="545" spans="1:29" ht="15.75" customHeight="1" x14ac:dyDescent="0.3">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row>
    <row r="546" spans="1:29" ht="15.75" customHeight="1" x14ac:dyDescent="0.3">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row>
    <row r="547" spans="1:29" ht="15.75" customHeight="1" x14ac:dyDescent="0.3">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row>
    <row r="548" spans="1:29" ht="15.75" customHeight="1" x14ac:dyDescent="0.3">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row>
    <row r="549" spans="1:29" ht="15.75" customHeight="1" x14ac:dyDescent="0.3">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row>
    <row r="550" spans="1:29" ht="15.75" customHeight="1" x14ac:dyDescent="0.3">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row>
    <row r="551" spans="1:29" ht="15.75" customHeight="1" x14ac:dyDescent="0.3">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row>
    <row r="552" spans="1:29" ht="15.75" customHeight="1" x14ac:dyDescent="0.3">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row>
    <row r="553" spans="1:29" ht="15.75" customHeight="1" x14ac:dyDescent="0.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row>
    <row r="554" spans="1:29" ht="15.75" customHeight="1" x14ac:dyDescent="0.3">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row>
    <row r="555" spans="1:29" ht="15.75" customHeight="1" x14ac:dyDescent="0.3">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row>
    <row r="556" spans="1:29" ht="15.75" customHeight="1" x14ac:dyDescent="0.3">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row>
    <row r="557" spans="1:29" ht="15.75" customHeight="1" x14ac:dyDescent="0.3">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row>
    <row r="558" spans="1:29" ht="15.75" customHeight="1" x14ac:dyDescent="0.3">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row>
    <row r="559" spans="1:29" ht="15.75" customHeight="1" x14ac:dyDescent="0.3">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row>
    <row r="560" spans="1:29" ht="15.75" customHeight="1" x14ac:dyDescent="0.3">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row>
    <row r="561" spans="1:29" ht="15.75" customHeight="1" x14ac:dyDescent="0.3">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row>
    <row r="562" spans="1:29" ht="15.75" customHeight="1" x14ac:dyDescent="0.3">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row>
    <row r="563" spans="1:29" ht="15.75" customHeight="1" x14ac:dyDescent="0.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row>
    <row r="564" spans="1:29" ht="15.75" customHeight="1" x14ac:dyDescent="0.3">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row>
    <row r="565" spans="1:29" ht="15.75" customHeight="1" x14ac:dyDescent="0.3">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row>
    <row r="566" spans="1:29" ht="15.75" customHeight="1" x14ac:dyDescent="0.3">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row>
    <row r="567" spans="1:29" ht="15.75" customHeight="1" x14ac:dyDescent="0.3">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row>
    <row r="568" spans="1:29" ht="15.75" customHeight="1" x14ac:dyDescent="0.3">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row>
    <row r="569" spans="1:29" ht="15.75" customHeight="1" x14ac:dyDescent="0.3">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row>
    <row r="570" spans="1:29" ht="15.75" customHeight="1" x14ac:dyDescent="0.3">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row>
    <row r="571" spans="1:29" ht="15.75" customHeight="1" x14ac:dyDescent="0.3">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row>
    <row r="572" spans="1:29" ht="15.75" customHeight="1" x14ac:dyDescent="0.3">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row>
    <row r="573" spans="1:29" ht="15.75" customHeight="1" x14ac:dyDescent="0.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row>
    <row r="574" spans="1:29" ht="15.75" customHeight="1" x14ac:dyDescent="0.3">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row>
    <row r="575" spans="1:29" ht="15.75" customHeight="1" x14ac:dyDescent="0.3">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row>
    <row r="576" spans="1:29" ht="15.75" customHeight="1" x14ac:dyDescent="0.3">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row>
    <row r="577" spans="1:29" ht="15.75" customHeight="1" x14ac:dyDescent="0.3">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row>
    <row r="578" spans="1:29" ht="15.75" customHeight="1" x14ac:dyDescent="0.3">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row>
    <row r="579" spans="1:29" ht="15.75" customHeight="1" x14ac:dyDescent="0.3">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row>
    <row r="580" spans="1:29" ht="15.75" customHeight="1" x14ac:dyDescent="0.3">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row>
    <row r="581" spans="1:29" ht="15.75" customHeight="1" x14ac:dyDescent="0.3">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row>
    <row r="582" spans="1:29" ht="15.75" customHeight="1" x14ac:dyDescent="0.3">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row>
    <row r="583" spans="1:29" ht="15.75" customHeight="1" x14ac:dyDescent="0.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row>
    <row r="584" spans="1:29" ht="15.75" customHeight="1" x14ac:dyDescent="0.3">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row>
    <row r="585" spans="1:29" ht="15.75" customHeight="1" x14ac:dyDescent="0.3">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row>
    <row r="586" spans="1:29" ht="15.75" customHeight="1" x14ac:dyDescent="0.3">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row>
    <row r="587" spans="1:29" ht="15.75" customHeight="1" x14ac:dyDescent="0.3">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row>
    <row r="588" spans="1:29" ht="15.75" customHeight="1" x14ac:dyDescent="0.3">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row>
    <row r="589" spans="1:29" ht="15.75" customHeight="1" x14ac:dyDescent="0.3">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row>
    <row r="590" spans="1:29" ht="15.75" customHeight="1" x14ac:dyDescent="0.3">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row>
    <row r="591" spans="1:29" ht="15.75" customHeight="1" x14ac:dyDescent="0.3">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row>
    <row r="592" spans="1:29" ht="15.75" customHeight="1" x14ac:dyDescent="0.3">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row>
    <row r="593" spans="1:29" ht="15.75" customHeight="1" x14ac:dyDescent="0.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row>
    <row r="594" spans="1:29" ht="15.75" customHeight="1" x14ac:dyDescent="0.3">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row>
    <row r="595" spans="1:29" ht="15.75" customHeight="1" x14ac:dyDescent="0.3">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row>
    <row r="596" spans="1:29" ht="15.75" customHeight="1" x14ac:dyDescent="0.3">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row>
    <row r="597" spans="1:29" ht="15.75" customHeight="1" x14ac:dyDescent="0.3">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row>
    <row r="598" spans="1:29" ht="15.75" customHeight="1" x14ac:dyDescent="0.3">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row>
    <row r="599" spans="1:29" ht="15.75" customHeight="1" x14ac:dyDescent="0.3">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row>
    <row r="600" spans="1:29" ht="15.75" customHeight="1" x14ac:dyDescent="0.3">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row>
    <row r="601" spans="1:29" ht="15.75" customHeight="1" x14ac:dyDescent="0.3">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row>
    <row r="602" spans="1:29" ht="15.75" customHeight="1" x14ac:dyDescent="0.3">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row>
    <row r="603" spans="1:29" ht="15.75" customHeight="1" x14ac:dyDescent="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row>
    <row r="604" spans="1:29" ht="15.75" customHeight="1" x14ac:dyDescent="0.3">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row>
    <row r="605" spans="1:29" ht="15.75" customHeight="1" x14ac:dyDescent="0.3">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row>
    <row r="606" spans="1:29" ht="15.75" customHeight="1" x14ac:dyDescent="0.3">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row>
    <row r="607" spans="1:29" ht="15.75" customHeight="1" x14ac:dyDescent="0.3">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row>
    <row r="608" spans="1:29" ht="15.75" customHeight="1" x14ac:dyDescent="0.3">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row>
    <row r="609" spans="1:29" ht="15.75" customHeight="1" x14ac:dyDescent="0.3">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row>
    <row r="610" spans="1:29" ht="15.75" customHeight="1" x14ac:dyDescent="0.3">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row>
    <row r="611" spans="1:29" ht="15.75" customHeight="1" x14ac:dyDescent="0.3">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row>
    <row r="612" spans="1:29" ht="15.75" customHeight="1" x14ac:dyDescent="0.3">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row>
    <row r="613" spans="1:29" ht="15.75" customHeight="1" x14ac:dyDescent="0.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row>
    <row r="614" spans="1:29" ht="15.75" customHeight="1" x14ac:dyDescent="0.3">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row>
    <row r="615" spans="1:29" ht="15.75" customHeight="1" x14ac:dyDescent="0.3">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row>
    <row r="616" spans="1:29" ht="15.75" customHeight="1" x14ac:dyDescent="0.3">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row>
    <row r="617" spans="1:29" ht="15.75" customHeight="1" x14ac:dyDescent="0.3">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row>
    <row r="618" spans="1:29" ht="15.75" customHeight="1" x14ac:dyDescent="0.3">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row>
    <row r="619" spans="1:29" ht="15.75" customHeight="1" x14ac:dyDescent="0.3">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row>
    <row r="620" spans="1:29" ht="15.75" customHeight="1" x14ac:dyDescent="0.3">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row>
    <row r="621" spans="1:29" ht="15.75" customHeight="1" x14ac:dyDescent="0.3">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row>
    <row r="622" spans="1:29" ht="15.75" customHeight="1" x14ac:dyDescent="0.3">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row>
    <row r="623" spans="1:29" ht="15.75" customHeight="1" x14ac:dyDescent="0.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row>
    <row r="624" spans="1:29" ht="15.75" customHeight="1" x14ac:dyDescent="0.3">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row>
    <row r="625" spans="1:29" ht="15.75" customHeight="1" x14ac:dyDescent="0.3">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row>
    <row r="626" spans="1:29" ht="15.75" customHeight="1" x14ac:dyDescent="0.3">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row>
    <row r="627" spans="1:29" ht="15.75" customHeight="1" x14ac:dyDescent="0.3">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row>
    <row r="628" spans="1:29" ht="15.75" customHeight="1" x14ac:dyDescent="0.3">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row>
    <row r="629" spans="1:29" ht="15.75" customHeight="1" x14ac:dyDescent="0.3">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row>
    <row r="630" spans="1:29" ht="15.75" customHeight="1" x14ac:dyDescent="0.3">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row>
    <row r="631" spans="1:29" ht="15.75" customHeight="1" x14ac:dyDescent="0.3">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row>
    <row r="632" spans="1:29" ht="15.75" customHeight="1" x14ac:dyDescent="0.3">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row>
    <row r="633" spans="1:29" ht="15.75" customHeight="1" x14ac:dyDescent="0.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row>
    <row r="634" spans="1:29" ht="15.75" customHeight="1" x14ac:dyDescent="0.3">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row>
    <row r="635" spans="1:29" ht="15.75" customHeight="1" x14ac:dyDescent="0.3">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row>
    <row r="636" spans="1:29" ht="15.75" customHeight="1" x14ac:dyDescent="0.3">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row>
    <row r="637" spans="1:29" ht="15.75" customHeight="1" x14ac:dyDescent="0.3">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row>
    <row r="638" spans="1:29" ht="15.75" customHeight="1" x14ac:dyDescent="0.3">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row>
    <row r="639" spans="1:29" ht="15.75" customHeight="1" x14ac:dyDescent="0.3">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row>
    <row r="640" spans="1:29" ht="15.75" customHeight="1" x14ac:dyDescent="0.3">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row>
    <row r="641" spans="1:29" ht="15.75" customHeight="1" x14ac:dyDescent="0.3">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row>
    <row r="642" spans="1:29" ht="15.75" customHeight="1" x14ac:dyDescent="0.3">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row>
    <row r="643" spans="1:29" ht="15.75" customHeight="1" x14ac:dyDescent="0.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row>
    <row r="644" spans="1:29" ht="15.75" customHeight="1" x14ac:dyDescent="0.3">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row>
    <row r="645" spans="1:29" ht="15.75" customHeight="1" x14ac:dyDescent="0.3">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row>
    <row r="646" spans="1:29" ht="15.75" customHeight="1" x14ac:dyDescent="0.3">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row>
    <row r="647" spans="1:29" ht="15.75" customHeight="1" x14ac:dyDescent="0.3">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row>
    <row r="648" spans="1:29" ht="15.75" customHeight="1" x14ac:dyDescent="0.3">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row>
    <row r="649" spans="1:29" ht="15.75" customHeight="1" x14ac:dyDescent="0.3">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row>
    <row r="650" spans="1:29" ht="15.75" customHeight="1" x14ac:dyDescent="0.3">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row>
    <row r="651" spans="1:29" ht="15.75" customHeight="1" x14ac:dyDescent="0.3">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row>
    <row r="652" spans="1:29" ht="15.75" customHeight="1" x14ac:dyDescent="0.3">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row>
    <row r="653" spans="1:29" ht="15.75" customHeight="1" x14ac:dyDescent="0.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row>
    <row r="654" spans="1:29" ht="15.75" customHeight="1" x14ac:dyDescent="0.3">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row>
    <row r="655" spans="1:29" ht="15.75" customHeight="1" x14ac:dyDescent="0.3">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row>
    <row r="656" spans="1:29" ht="15.75" customHeight="1" x14ac:dyDescent="0.3">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row>
    <row r="657" spans="1:29" ht="15.75" customHeight="1" x14ac:dyDescent="0.3">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row>
    <row r="658" spans="1:29" ht="15.75" customHeight="1" x14ac:dyDescent="0.3">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row>
    <row r="659" spans="1:29" ht="15.75" customHeight="1" x14ac:dyDescent="0.3">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row>
    <row r="660" spans="1:29" ht="15.75" customHeight="1" x14ac:dyDescent="0.3">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row>
    <row r="661" spans="1:29" ht="15.75" customHeight="1" x14ac:dyDescent="0.3">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row>
    <row r="662" spans="1:29" ht="15.75" customHeight="1" x14ac:dyDescent="0.3">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row>
    <row r="663" spans="1:29" ht="15.75" customHeight="1" x14ac:dyDescent="0.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row>
    <row r="664" spans="1:29" ht="15.75" customHeight="1" x14ac:dyDescent="0.3">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row>
    <row r="665" spans="1:29" ht="15.75" customHeight="1" x14ac:dyDescent="0.3">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row>
    <row r="666" spans="1:29" ht="15.75" customHeight="1" x14ac:dyDescent="0.3">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row>
    <row r="667" spans="1:29" ht="15.75" customHeight="1" x14ac:dyDescent="0.3">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row>
    <row r="668" spans="1:29" ht="15.75" customHeight="1" x14ac:dyDescent="0.3">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row>
    <row r="669" spans="1:29" ht="15.75" customHeight="1" x14ac:dyDescent="0.3">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row>
    <row r="670" spans="1:29" ht="15.75" customHeight="1" x14ac:dyDescent="0.3">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row>
    <row r="671" spans="1:29" ht="15.75" customHeight="1" x14ac:dyDescent="0.3">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row>
    <row r="672" spans="1:29" ht="15.75" customHeight="1" x14ac:dyDescent="0.3">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row>
    <row r="673" spans="1:29" ht="15.75" customHeight="1" x14ac:dyDescent="0.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row>
    <row r="674" spans="1:29" ht="15.75" customHeight="1" x14ac:dyDescent="0.3">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row>
    <row r="675" spans="1:29" ht="15.75" customHeight="1" x14ac:dyDescent="0.3">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row>
    <row r="676" spans="1:29" ht="15.75" customHeight="1" x14ac:dyDescent="0.3">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row>
    <row r="677" spans="1:29" ht="15.75" customHeight="1" x14ac:dyDescent="0.3">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row>
    <row r="678" spans="1:29" ht="15.75" customHeight="1" x14ac:dyDescent="0.3">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row>
    <row r="679" spans="1:29" ht="15.75" customHeight="1" x14ac:dyDescent="0.3">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row>
    <row r="680" spans="1:29" ht="15.75" customHeight="1" x14ac:dyDescent="0.3">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row>
    <row r="681" spans="1:29" ht="15.75" customHeight="1" x14ac:dyDescent="0.3">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row>
    <row r="682" spans="1:29" ht="15.75" customHeight="1" x14ac:dyDescent="0.3">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row>
    <row r="683" spans="1:29" ht="15.75" customHeight="1" x14ac:dyDescent="0.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row>
    <row r="684" spans="1:29" ht="15.75" customHeight="1" x14ac:dyDescent="0.3">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row>
    <row r="685" spans="1:29" ht="15.75" customHeight="1" x14ac:dyDescent="0.3">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row>
    <row r="686" spans="1:29" ht="15.75" customHeight="1" x14ac:dyDescent="0.3">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row>
    <row r="687" spans="1:29" ht="15.75" customHeight="1" x14ac:dyDescent="0.3">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row>
    <row r="688" spans="1:29" ht="15.75" customHeight="1" x14ac:dyDescent="0.3">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row>
    <row r="689" spans="1:29" ht="15.75" customHeight="1" x14ac:dyDescent="0.3">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row>
    <row r="690" spans="1:29" ht="15.75" customHeight="1" x14ac:dyDescent="0.3">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row>
    <row r="691" spans="1:29" ht="15.75" customHeight="1" x14ac:dyDescent="0.3">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row>
    <row r="692" spans="1:29" ht="15.75" customHeight="1" x14ac:dyDescent="0.3">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row>
    <row r="693" spans="1:29" ht="15.75" customHeight="1" x14ac:dyDescent="0.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row>
    <row r="694" spans="1:29" ht="15.75" customHeight="1" x14ac:dyDescent="0.3">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row>
    <row r="695" spans="1:29" ht="15.75" customHeight="1" x14ac:dyDescent="0.3">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row>
    <row r="696" spans="1:29" ht="15.75" customHeight="1" x14ac:dyDescent="0.3">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row>
    <row r="697" spans="1:29" ht="15.75" customHeight="1" x14ac:dyDescent="0.3">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row>
    <row r="698" spans="1:29" ht="15.75" customHeight="1" x14ac:dyDescent="0.3">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row>
    <row r="699" spans="1:29" ht="15.75" customHeight="1" x14ac:dyDescent="0.3">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row>
    <row r="700" spans="1:29" ht="15.75" customHeight="1" x14ac:dyDescent="0.3">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row>
    <row r="701" spans="1:29" ht="15.75" customHeight="1" x14ac:dyDescent="0.3">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row>
    <row r="702" spans="1:29" ht="15.75" customHeight="1" x14ac:dyDescent="0.3">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row>
    <row r="703" spans="1:29" ht="15.75" customHeight="1" x14ac:dyDescent="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row>
    <row r="704" spans="1:29" ht="15.75" customHeight="1" x14ac:dyDescent="0.3">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row>
    <row r="705" spans="1:29" ht="15.75" customHeight="1" x14ac:dyDescent="0.3">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row>
    <row r="706" spans="1:29" ht="15.75" customHeight="1" x14ac:dyDescent="0.3">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row>
    <row r="707" spans="1:29" ht="15.75" customHeight="1" x14ac:dyDescent="0.3">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row>
    <row r="708" spans="1:29" ht="15.75" customHeight="1" x14ac:dyDescent="0.3">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row>
    <row r="709" spans="1:29" ht="15.75" customHeight="1" x14ac:dyDescent="0.3">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row>
    <row r="710" spans="1:29" ht="15.75" customHeight="1" x14ac:dyDescent="0.3">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row>
    <row r="711" spans="1:29" ht="15.75" customHeight="1" x14ac:dyDescent="0.3">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row>
    <row r="712" spans="1:29" ht="15.75" customHeight="1" x14ac:dyDescent="0.3">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row>
    <row r="713" spans="1:29" ht="15.75" customHeight="1" x14ac:dyDescent="0.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row>
    <row r="714" spans="1:29" ht="15.75" customHeight="1" x14ac:dyDescent="0.3">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row>
    <row r="715" spans="1:29" ht="15.75" customHeight="1" x14ac:dyDescent="0.3">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row>
    <row r="716" spans="1:29" ht="15.75" customHeight="1" x14ac:dyDescent="0.3">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row>
    <row r="717" spans="1:29" ht="15.75" customHeight="1" x14ac:dyDescent="0.3">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row>
    <row r="718" spans="1:29" ht="15.75" customHeight="1" x14ac:dyDescent="0.3">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row>
    <row r="719" spans="1:29" ht="15.75" customHeight="1" x14ac:dyDescent="0.3">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row>
    <row r="720" spans="1:29" ht="15.75" customHeight="1" x14ac:dyDescent="0.3">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row>
    <row r="721" spans="1:29" ht="15.75" customHeight="1" x14ac:dyDescent="0.3">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row>
    <row r="722" spans="1:29" ht="15.75" customHeight="1" x14ac:dyDescent="0.3">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row>
    <row r="723" spans="1:29" ht="15.75" customHeight="1" x14ac:dyDescent="0.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row>
    <row r="724" spans="1:29" ht="15.75" customHeight="1" x14ac:dyDescent="0.3">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row>
    <row r="725" spans="1:29" ht="15.75" customHeight="1" x14ac:dyDescent="0.3">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row>
    <row r="726" spans="1:29" ht="15.75" customHeight="1" x14ac:dyDescent="0.3">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row>
    <row r="727" spans="1:29" ht="15.75" customHeight="1" x14ac:dyDescent="0.3">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row>
    <row r="728" spans="1:29" ht="15.75" customHeight="1" x14ac:dyDescent="0.3">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row>
    <row r="729" spans="1:29" ht="15.75" customHeight="1" x14ac:dyDescent="0.3">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row>
    <row r="730" spans="1:29" ht="15.75" customHeight="1" x14ac:dyDescent="0.3">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row>
    <row r="731" spans="1:29" ht="15.75" customHeight="1" x14ac:dyDescent="0.3">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row>
    <row r="732" spans="1:29" ht="15.75" customHeight="1" x14ac:dyDescent="0.3">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row>
    <row r="733" spans="1:29" ht="15.75" customHeight="1" x14ac:dyDescent="0.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row>
    <row r="734" spans="1:29" ht="15.75" customHeight="1" x14ac:dyDescent="0.3">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row>
    <row r="735" spans="1:29" ht="15.75" customHeight="1" x14ac:dyDescent="0.3">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row>
    <row r="736" spans="1:29" ht="15.75" customHeight="1" x14ac:dyDescent="0.3">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row>
    <row r="737" spans="1:29" ht="15.75" customHeight="1" x14ac:dyDescent="0.3">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row>
    <row r="738" spans="1:29" ht="15.75" customHeight="1" x14ac:dyDescent="0.3">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row>
    <row r="739" spans="1:29" ht="15.75" customHeight="1" x14ac:dyDescent="0.3">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row>
    <row r="740" spans="1:29" ht="15.75" customHeight="1" x14ac:dyDescent="0.3">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row>
    <row r="741" spans="1:29" ht="15.75" customHeight="1" x14ac:dyDescent="0.3">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row>
    <row r="742" spans="1:29" ht="15.75" customHeight="1" x14ac:dyDescent="0.3">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row>
    <row r="743" spans="1:29" ht="15.75" customHeight="1" x14ac:dyDescent="0.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row>
    <row r="744" spans="1:29" ht="15.75" customHeight="1" x14ac:dyDescent="0.3">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row>
    <row r="745" spans="1:29" ht="15.75" customHeight="1" x14ac:dyDescent="0.3">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row>
    <row r="746" spans="1:29" ht="15.75" customHeight="1" x14ac:dyDescent="0.3">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row>
    <row r="747" spans="1:29" ht="15.75" customHeight="1" x14ac:dyDescent="0.3">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row>
    <row r="748" spans="1:29" ht="15.75" customHeight="1" x14ac:dyDescent="0.3">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row>
    <row r="749" spans="1:29" ht="15.75" customHeight="1" x14ac:dyDescent="0.3">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row>
    <row r="750" spans="1:29" ht="15.75" customHeight="1" x14ac:dyDescent="0.3">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row>
    <row r="751" spans="1:29" ht="15.75" customHeight="1" x14ac:dyDescent="0.3">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row>
    <row r="752" spans="1:29" ht="15.75" customHeight="1" x14ac:dyDescent="0.3">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row>
    <row r="753" spans="1:29" ht="15.75" customHeight="1" x14ac:dyDescent="0.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row>
    <row r="754" spans="1:29" ht="15.75" customHeight="1" x14ac:dyDescent="0.3">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row>
    <row r="755" spans="1:29" ht="15.75" customHeight="1" x14ac:dyDescent="0.3">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row>
    <row r="756" spans="1:29" ht="15.75" customHeight="1" x14ac:dyDescent="0.3">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row>
    <row r="757" spans="1:29" ht="15.75" customHeight="1" x14ac:dyDescent="0.3">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row>
    <row r="758" spans="1:29" ht="15.75" customHeight="1" x14ac:dyDescent="0.3">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row>
    <row r="759" spans="1:29" ht="15.75" customHeight="1" x14ac:dyDescent="0.3">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row>
    <row r="760" spans="1:29" ht="15.75" customHeight="1" x14ac:dyDescent="0.3">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row>
    <row r="761" spans="1:29" ht="15.75" customHeight="1" x14ac:dyDescent="0.3">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row>
    <row r="762" spans="1:29" ht="15.75" customHeight="1" x14ac:dyDescent="0.3">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row>
    <row r="763" spans="1:29" ht="15.75" customHeight="1" x14ac:dyDescent="0.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row>
    <row r="764" spans="1:29" ht="15.75" customHeight="1" x14ac:dyDescent="0.3">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row>
    <row r="765" spans="1:29" ht="15.75" customHeight="1" x14ac:dyDescent="0.3">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row>
    <row r="766" spans="1:29" ht="15.75" customHeight="1" x14ac:dyDescent="0.3">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row>
    <row r="767" spans="1:29" ht="15.75" customHeight="1" x14ac:dyDescent="0.3">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row>
    <row r="768" spans="1:29" ht="15.75" customHeight="1" x14ac:dyDescent="0.3">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row>
    <row r="769" spans="1:29" ht="15.75" customHeight="1" x14ac:dyDescent="0.3">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row>
    <row r="770" spans="1:29" ht="15.75" customHeight="1" x14ac:dyDescent="0.3">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row>
    <row r="771" spans="1:29" ht="15.75" customHeight="1" x14ac:dyDescent="0.3">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row>
    <row r="772" spans="1:29" ht="15.75" customHeight="1" x14ac:dyDescent="0.3">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row>
    <row r="773" spans="1:29" ht="15.75" customHeight="1" x14ac:dyDescent="0.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row>
    <row r="774" spans="1:29" ht="15.75" customHeight="1" x14ac:dyDescent="0.3">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row>
    <row r="775" spans="1:29" ht="15.75" customHeight="1" x14ac:dyDescent="0.3">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row>
    <row r="776" spans="1:29" ht="15.75" customHeight="1" x14ac:dyDescent="0.3">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row>
    <row r="777" spans="1:29" ht="15.75" customHeight="1" x14ac:dyDescent="0.3">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row>
    <row r="778" spans="1:29" ht="15.75" customHeight="1" x14ac:dyDescent="0.3">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row>
    <row r="779" spans="1:29" ht="15.75" customHeight="1" x14ac:dyDescent="0.3">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row>
    <row r="780" spans="1:29" ht="15.75" customHeight="1" x14ac:dyDescent="0.3">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row>
    <row r="781" spans="1:29" ht="15.75" customHeight="1" x14ac:dyDescent="0.3">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row>
    <row r="782" spans="1:29" ht="15.75" customHeight="1" x14ac:dyDescent="0.3">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row>
    <row r="783" spans="1:29" ht="15.75" customHeight="1" x14ac:dyDescent="0.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row>
    <row r="784" spans="1:29" ht="15.75" customHeight="1" x14ac:dyDescent="0.3">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row>
    <row r="785" spans="1:29" ht="15.75" customHeight="1" x14ac:dyDescent="0.3">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row>
    <row r="786" spans="1:29" ht="15.75" customHeight="1" x14ac:dyDescent="0.3">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row>
    <row r="787" spans="1:29" ht="15.75" customHeight="1" x14ac:dyDescent="0.3">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row>
    <row r="788" spans="1:29" ht="15.75" customHeight="1" x14ac:dyDescent="0.3">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row>
    <row r="789" spans="1:29" ht="15.75" customHeight="1" x14ac:dyDescent="0.3">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row>
    <row r="790" spans="1:29" ht="15.75" customHeight="1" x14ac:dyDescent="0.3">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row>
    <row r="791" spans="1:29" ht="15.75" customHeight="1" x14ac:dyDescent="0.3">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row>
    <row r="792" spans="1:29" ht="15.75" customHeight="1" x14ac:dyDescent="0.3">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row>
    <row r="793" spans="1:29" ht="15.75" customHeight="1" x14ac:dyDescent="0.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row>
    <row r="794" spans="1:29" ht="15.75" customHeight="1" x14ac:dyDescent="0.3">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row>
    <row r="795" spans="1:29" ht="15.75" customHeight="1" x14ac:dyDescent="0.3">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row>
  </sheetData>
  <mergeCells count="8">
    <mergeCell ref="A45:K45"/>
    <mergeCell ref="N21:U21"/>
    <mergeCell ref="N29:U29"/>
    <mergeCell ref="N37:U37"/>
    <mergeCell ref="A9:K9"/>
    <mergeCell ref="A21:K21"/>
    <mergeCell ref="A29:K29"/>
    <mergeCell ref="A37:K37"/>
  </mergeCells>
  <conditionalFormatting sqref="C6">
    <cfRule type="notContainsText" dxfId="41" priority="1" operator="notContains" text="[insert rate here]">
      <formula>ISERROR(SEARCH(("[insert rate here]"),(C6)))</formula>
    </cfRule>
  </conditionalFormatting>
  <dataValidations count="2">
    <dataValidation type="list" allowBlank="1" showErrorMessage="1" sqref="G4:G6 G12:G17" xr:uid="{00000000-0002-0000-0300-000000000000}">
      <formula1>"1.1,1.2,1.3,1.4,1.5,2.1,2.2,2.3,2.4,2.5,3.1,3.2,3.3,3.4,4.1,4.2,4.3,5.1,5.2,6.1,6.2,6.3,6.4,6.5"</formula1>
    </dataValidation>
    <dataValidation type="list" allowBlank="1" showErrorMessage="1" sqref="H4:H6 H12:H16" xr:uid="{00000000-0002-0000-0300-000001000000}">
      <formula1>"Administrative,J - Capital Expenditures,B - Provider Payments,Building a new EMR System,N/A"</formula1>
    </dataValidation>
  </dataValidations>
  <printOptions horizontalCentered="1"/>
  <pageMargins left="1" right="1" top="1" bottom="1" header="0" footer="0"/>
  <pageSetup fitToHeight="0" orientation="landscape"/>
  <headerFooter>
    <oddHeader>&amp;LRural Health Transformation Program&amp;CBudget Narrative&amp;RVersion Date 01/28/2026</oddHeader>
    <oddFooter>&amp;LUtah Department of Health &amp;&amp; Human Services&amp;R&amp;P of 21</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AC758"/>
  <sheetViews>
    <sheetView workbookViewId="0">
      <selection activeCell="G12" sqref="G12"/>
    </sheetView>
  </sheetViews>
  <sheetFormatPr defaultColWidth="14.3984375" defaultRowHeight="15" customHeight="1" x14ac:dyDescent="0.3"/>
  <cols>
    <col min="1" max="1" width="7.09765625" customWidth="1"/>
    <col min="2" max="2" width="52.3984375" customWidth="1"/>
    <col min="3" max="10" width="17.69921875" customWidth="1"/>
    <col min="11" max="11" width="16.8984375" customWidth="1"/>
    <col min="12" max="12" width="14.3984375" customWidth="1"/>
  </cols>
  <sheetData>
    <row r="1" spans="1:29" ht="9" customHeight="1" x14ac:dyDescent="0.3">
      <c r="A1" s="3"/>
      <c r="B1" s="4"/>
      <c r="C1" s="9"/>
      <c r="D1" s="9"/>
      <c r="E1" s="9"/>
      <c r="F1" s="9"/>
      <c r="G1" s="9"/>
      <c r="H1" s="9"/>
      <c r="I1" s="9"/>
      <c r="J1" s="9"/>
      <c r="K1" s="9"/>
      <c r="L1" s="11"/>
      <c r="M1" s="11"/>
      <c r="N1" s="11"/>
      <c r="O1" s="11"/>
      <c r="P1" s="11"/>
      <c r="Q1" s="11"/>
      <c r="R1" s="11"/>
      <c r="S1" s="11"/>
      <c r="T1" s="11"/>
      <c r="U1" s="11"/>
      <c r="V1" s="11"/>
      <c r="W1" s="11"/>
      <c r="X1" s="11"/>
      <c r="Y1" s="11"/>
      <c r="Z1" s="11"/>
      <c r="AA1" s="11"/>
    </row>
    <row r="2" spans="1:29" ht="24" customHeight="1" x14ac:dyDescent="0.55000000000000004">
      <c r="A2" s="72"/>
      <c r="B2" s="73"/>
      <c r="C2" s="74"/>
      <c r="D2" s="74" t="s">
        <v>87</v>
      </c>
      <c r="E2" s="73"/>
      <c r="F2" s="73"/>
      <c r="G2" s="73"/>
      <c r="H2" s="73"/>
      <c r="I2" s="73"/>
      <c r="J2" s="73"/>
      <c r="K2" s="78"/>
      <c r="L2" s="11"/>
      <c r="M2" s="11"/>
      <c r="N2" s="11"/>
      <c r="O2" s="11"/>
      <c r="P2" s="11"/>
      <c r="Q2" s="11"/>
      <c r="R2" s="11"/>
      <c r="S2" s="11"/>
      <c r="T2" s="11"/>
      <c r="U2" s="11"/>
      <c r="V2" s="11"/>
      <c r="W2" s="11"/>
      <c r="X2" s="11"/>
      <c r="Y2" s="11"/>
      <c r="Z2" s="11"/>
      <c r="AA2" s="11"/>
      <c r="AB2" s="11"/>
      <c r="AC2" s="11"/>
    </row>
    <row r="3" spans="1:29" ht="33.75" customHeight="1" x14ac:dyDescent="0.35">
      <c r="A3" s="63" t="s">
        <v>79</v>
      </c>
      <c r="B3" s="79"/>
      <c r="C3" s="80" t="s">
        <v>24</v>
      </c>
      <c r="D3" s="80" t="s">
        <v>25</v>
      </c>
      <c r="E3" s="80" t="s">
        <v>26</v>
      </c>
      <c r="F3" s="80" t="s">
        <v>28</v>
      </c>
      <c r="G3" s="80" t="s">
        <v>29</v>
      </c>
      <c r="H3" s="85" t="s">
        <v>30</v>
      </c>
      <c r="I3" s="85" t="s">
        <v>81</v>
      </c>
      <c r="J3" s="85" t="s">
        <v>82</v>
      </c>
      <c r="K3" s="67" t="s">
        <v>89</v>
      </c>
      <c r="L3" s="68"/>
      <c r="M3" s="68"/>
      <c r="N3" s="68"/>
      <c r="O3" s="68"/>
      <c r="P3" s="68"/>
      <c r="Q3" s="68"/>
      <c r="R3" s="68"/>
      <c r="S3" s="68"/>
      <c r="T3" s="68"/>
      <c r="U3" s="68"/>
      <c r="V3" s="68"/>
      <c r="W3" s="68"/>
      <c r="X3" s="68"/>
      <c r="Y3" s="68"/>
      <c r="Z3" s="68"/>
      <c r="AA3" s="68"/>
    </row>
    <row r="4" spans="1:29" ht="25.5" customHeight="1" x14ac:dyDescent="0.3">
      <c r="A4" s="87" t="s">
        <v>90</v>
      </c>
      <c r="B4" s="69"/>
      <c r="C4" s="89"/>
      <c r="D4" s="89"/>
      <c r="E4" s="89"/>
      <c r="F4" s="89"/>
      <c r="G4" s="89"/>
      <c r="H4" s="70"/>
      <c r="I4" s="70"/>
      <c r="J4" s="71"/>
      <c r="K4" s="71"/>
      <c r="L4" s="11"/>
      <c r="M4" s="11"/>
      <c r="N4" s="11"/>
      <c r="O4" s="11"/>
      <c r="P4" s="11"/>
      <c r="Q4" s="11"/>
      <c r="R4" s="11"/>
      <c r="S4" s="11"/>
      <c r="T4" s="11"/>
      <c r="U4" s="11"/>
      <c r="V4" s="11"/>
      <c r="W4" s="11"/>
      <c r="X4" s="11"/>
      <c r="Y4" s="11"/>
      <c r="Z4" s="11"/>
      <c r="AA4" s="11"/>
    </row>
    <row r="5" spans="1:29" ht="22.5" customHeight="1" x14ac:dyDescent="0.3">
      <c r="A5" s="94" t="s">
        <v>93</v>
      </c>
      <c r="B5" s="95"/>
      <c r="C5" s="97"/>
      <c r="D5" s="97"/>
      <c r="E5" s="97"/>
      <c r="F5" s="97"/>
      <c r="G5" s="99"/>
      <c r="H5" s="99"/>
      <c r="I5" s="97"/>
      <c r="J5" s="100"/>
      <c r="K5" s="100"/>
      <c r="L5" s="11"/>
      <c r="M5" s="11"/>
      <c r="N5" s="11"/>
      <c r="O5" s="11"/>
      <c r="P5" s="11"/>
      <c r="Q5" s="11"/>
      <c r="R5" s="11"/>
      <c r="S5" s="11"/>
      <c r="T5" s="11"/>
      <c r="U5" s="11"/>
      <c r="V5" s="11"/>
      <c r="W5" s="11"/>
      <c r="X5" s="11"/>
      <c r="Y5" s="11"/>
      <c r="Z5" s="11"/>
      <c r="AA5" s="11"/>
    </row>
    <row r="6" spans="1:29" ht="15.75" customHeight="1" x14ac:dyDescent="0.3">
      <c r="A6" s="101">
        <v>1</v>
      </c>
      <c r="B6" s="102" t="s">
        <v>94</v>
      </c>
      <c r="C6" s="103"/>
      <c r="D6" s="105"/>
      <c r="E6" s="106"/>
      <c r="F6" s="105"/>
      <c r="G6" s="11">
        <v>2.5</v>
      </c>
      <c r="H6" s="34"/>
      <c r="I6" s="108">
        <f t="shared" ref="I6:I12" si="0">C6*D6*(E6/12)</f>
        <v>0</v>
      </c>
      <c r="J6" s="108">
        <f t="shared" ref="J6:J12" si="1">C6*F6</f>
        <v>0</v>
      </c>
      <c r="K6" s="86">
        <f>I6+J6</f>
        <v>0</v>
      </c>
      <c r="L6" s="11" t="s">
        <v>100</v>
      </c>
      <c r="M6" s="11"/>
      <c r="N6" s="11"/>
      <c r="O6" s="11"/>
      <c r="P6" s="11"/>
      <c r="Q6" s="11"/>
      <c r="R6" s="11"/>
      <c r="S6" s="11"/>
      <c r="T6" s="11"/>
      <c r="U6" s="11"/>
      <c r="V6" s="11"/>
      <c r="W6" s="11"/>
      <c r="X6" s="11"/>
      <c r="Y6" s="11"/>
      <c r="Z6" s="11"/>
      <c r="AA6" s="11"/>
    </row>
    <row r="7" spans="1:29" ht="14.25" customHeight="1" x14ac:dyDescent="0.3">
      <c r="A7" s="109">
        <v>2</v>
      </c>
      <c r="B7" s="92" t="s">
        <v>101</v>
      </c>
      <c r="C7" s="103"/>
      <c r="D7" s="105"/>
      <c r="E7" s="106"/>
      <c r="F7" s="105"/>
      <c r="G7" s="11">
        <v>2.5</v>
      </c>
      <c r="H7" s="34"/>
      <c r="I7" s="108">
        <f t="shared" si="0"/>
        <v>0</v>
      </c>
      <c r="J7" s="108">
        <f t="shared" si="1"/>
        <v>0</v>
      </c>
      <c r="K7" s="86">
        <f t="shared" ref="K7:K12" si="2">I7+J7</f>
        <v>0</v>
      </c>
      <c r="L7" s="11" t="s">
        <v>100</v>
      </c>
      <c r="M7" s="11"/>
      <c r="N7" s="11"/>
      <c r="O7" s="11"/>
      <c r="P7" s="11"/>
      <c r="Q7" s="11"/>
      <c r="R7" s="11"/>
      <c r="S7" s="11"/>
      <c r="T7" s="11"/>
      <c r="U7" s="11"/>
      <c r="V7" s="11"/>
      <c r="W7" s="11"/>
      <c r="X7" s="11"/>
      <c r="Y7" s="11"/>
      <c r="Z7" s="11"/>
      <c r="AA7" s="11"/>
    </row>
    <row r="8" spans="1:29" ht="15" customHeight="1" x14ac:dyDescent="0.3">
      <c r="A8" s="109">
        <v>3</v>
      </c>
      <c r="B8" s="92" t="s">
        <v>101</v>
      </c>
      <c r="C8" s="103"/>
      <c r="D8" s="105"/>
      <c r="E8" s="106"/>
      <c r="F8" s="105"/>
      <c r="G8" s="11">
        <v>2.5</v>
      </c>
      <c r="H8" s="34"/>
      <c r="I8" s="108">
        <f t="shared" si="0"/>
        <v>0</v>
      </c>
      <c r="J8" s="108">
        <f t="shared" si="1"/>
        <v>0</v>
      </c>
      <c r="K8" s="86">
        <f t="shared" si="2"/>
        <v>0</v>
      </c>
      <c r="L8" s="11" t="s">
        <v>100</v>
      </c>
      <c r="M8" s="11"/>
      <c r="N8" s="11"/>
      <c r="O8" s="11"/>
      <c r="P8" s="11"/>
      <c r="Q8" s="11"/>
      <c r="R8" s="11"/>
      <c r="S8" s="11"/>
      <c r="T8" s="11"/>
      <c r="U8" s="11"/>
      <c r="V8" s="11"/>
      <c r="W8" s="11"/>
      <c r="X8" s="11"/>
      <c r="Y8" s="11"/>
      <c r="Z8" s="11"/>
      <c r="AA8" s="11"/>
    </row>
    <row r="9" spans="1:29" ht="15.75" customHeight="1" x14ac:dyDescent="0.3">
      <c r="A9" s="101">
        <v>4</v>
      </c>
      <c r="B9" s="102" t="s">
        <v>105</v>
      </c>
      <c r="C9" s="103"/>
      <c r="D9" s="105"/>
      <c r="E9" s="106"/>
      <c r="F9" s="105"/>
      <c r="G9" s="11">
        <v>2.5</v>
      </c>
      <c r="H9" s="34"/>
      <c r="I9" s="108">
        <f t="shared" si="0"/>
        <v>0</v>
      </c>
      <c r="J9" s="108">
        <f t="shared" si="1"/>
        <v>0</v>
      </c>
      <c r="K9" s="86">
        <f t="shared" si="2"/>
        <v>0</v>
      </c>
      <c r="L9" s="11" t="s">
        <v>100</v>
      </c>
      <c r="M9" s="11"/>
      <c r="N9" s="11"/>
      <c r="O9" s="11"/>
      <c r="P9" s="11"/>
      <c r="Q9" s="11"/>
      <c r="R9" s="11"/>
      <c r="S9" s="11"/>
      <c r="T9" s="11"/>
      <c r="U9" s="11"/>
      <c r="V9" s="11"/>
      <c r="W9" s="11"/>
      <c r="X9" s="11"/>
      <c r="Y9" s="11"/>
      <c r="Z9" s="11"/>
      <c r="AA9" s="11"/>
    </row>
    <row r="10" spans="1:29" ht="14.25" customHeight="1" x14ac:dyDescent="0.3">
      <c r="A10" s="109">
        <v>5</v>
      </c>
      <c r="B10" s="92" t="s">
        <v>105</v>
      </c>
      <c r="C10" s="103"/>
      <c r="D10" s="105"/>
      <c r="E10" s="106"/>
      <c r="F10" s="105"/>
      <c r="G10" s="11">
        <v>2.5</v>
      </c>
      <c r="H10" s="34"/>
      <c r="I10" s="108">
        <f t="shared" si="0"/>
        <v>0</v>
      </c>
      <c r="J10" s="108">
        <f t="shared" si="1"/>
        <v>0</v>
      </c>
      <c r="K10" s="86">
        <f t="shared" si="2"/>
        <v>0</v>
      </c>
      <c r="L10" s="11" t="s">
        <v>100</v>
      </c>
      <c r="M10" s="11"/>
      <c r="N10" s="11"/>
      <c r="O10" s="11"/>
      <c r="P10" s="11"/>
      <c r="Q10" s="11"/>
      <c r="R10" s="11"/>
      <c r="S10" s="11"/>
      <c r="T10" s="11"/>
      <c r="U10" s="11"/>
      <c r="V10" s="11"/>
      <c r="W10" s="11"/>
      <c r="X10" s="11"/>
      <c r="Y10" s="11"/>
      <c r="Z10" s="11"/>
      <c r="AA10" s="11"/>
    </row>
    <row r="11" spans="1:29" ht="15" customHeight="1" x14ac:dyDescent="0.3">
      <c r="A11" s="109">
        <v>6</v>
      </c>
      <c r="B11" s="92" t="s">
        <v>108</v>
      </c>
      <c r="C11" s="103"/>
      <c r="D11" s="105"/>
      <c r="E11" s="106"/>
      <c r="F11" s="105"/>
      <c r="G11" s="11">
        <v>2.5</v>
      </c>
      <c r="H11" s="34"/>
      <c r="I11" s="108">
        <f t="shared" si="0"/>
        <v>0</v>
      </c>
      <c r="J11" s="108">
        <f t="shared" si="1"/>
        <v>0</v>
      </c>
      <c r="K11" s="86">
        <f t="shared" si="2"/>
        <v>0</v>
      </c>
      <c r="L11" s="11" t="s">
        <v>100</v>
      </c>
      <c r="M11" s="11"/>
      <c r="N11" s="11"/>
      <c r="O11" s="11"/>
      <c r="P11" s="11"/>
      <c r="Q11" s="11"/>
      <c r="R11" s="11"/>
      <c r="S11" s="11"/>
      <c r="T11" s="11"/>
      <c r="U11" s="11"/>
      <c r="V11" s="11"/>
      <c r="W11" s="11"/>
      <c r="X11" s="11"/>
      <c r="Y11" s="11"/>
      <c r="Z11" s="11"/>
      <c r="AA11" s="11"/>
    </row>
    <row r="12" spans="1:29" ht="15" customHeight="1" thickBot="1" x14ac:dyDescent="0.35">
      <c r="A12" s="380">
        <v>7</v>
      </c>
      <c r="B12" s="381" t="s">
        <v>110</v>
      </c>
      <c r="C12" s="382"/>
      <c r="D12" s="383"/>
      <c r="E12" s="384"/>
      <c r="F12" s="383"/>
      <c r="G12" s="386">
        <v>2.5</v>
      </c>
      <c r="H12" s="386"/>
      <c r="I12" s="387">
        <f t="shared" si="0"/>
        <v>0</v>
      </c>
      <c r="J12" s="387">
        <f t="shared" si="1"/>
        <v>0</v>
      </c>
      <c r="K12" s="388">
        <f t="shared" si="2"/>
        <v>0</v>
      </c>
      <c r="L12" s="11" t="s">
        <v>100</v>
      </c>
      <c r="M12" s="11"/>
      <c r="N12" s="11"/>
      <c r="O12" s="11"/>
      <c r="P12" s="11"/>
      <c r="Q12" s="11"/>
      <c r="R12" s="11"/>
      <c r="S12" s="11"/>
      <c r="T12" s="11"/>
      <c r="U12" s="11"/>
      <c r="V12" s="11"/>
      <c r="W12" s="11"/>
      <c r="X12" s="11"/>
      <c r="Y12" s="11"/>
      <c r="Z12" s="11"/>
      <c r="AA12" s="11"/>
    </row>
    <row r="13" spans="1:29" ht="15.75" customHeight="1" thickTop="1" x14ac:dyDescent="0.3">
      <c r="A13" s="376"/>
      <c r="B13" s="376" t="s">
        <v>103</v>
      </c>
      <c r="C13" s="377"/>
      <c r="D13" s="377"/>
      <c r="E13" s="377"/>
      <c r="F13" s="377"/>
      <c r="G13" s="377"/>
      <c r="H13" s="377"/>
      <c r="I13" s="378">
        <f>SUM(I6:I12)</f>
        <v>0</v>
      </c>
      <c r="J13" s="378">
        <f>SUM(J6:J12)</f>
        <v>0</v>
      </c>
      <c r="K13" s="379">
        <f>SUM(K6:K12)</f>
        <v>0</v>
      </c>
      <c r="L13" s="11"/>
      <c r="M13" s="11"/>
      <c r="N13" s="11"/>
      <c r="O13" s="11"/>
      <c r="P13" s="11"/>
      <c r="Q13" s="11"/>
      <c r="R13" s="11"/>
      <c r="S13" s="11"/>
      <c r="T13" s="11"/>
      <c r="U13" s="11"/>
      <c r="V13" s="11"/>
      <c r="W13" s="11"/>
      <c r="X13" s="11"/>
      <c r="Y13" s="11"/>
      <c r="Z13" s="11"/>
      <c r="AA13" s="11"/>
    </row>
    <row r="14" spans="1:29" ht="22.5" customHeight="1" x14ac:dyDescent="0.35">
      <c r="A14" s="94"/>
      <c r="B14" s="128" t="s">
        <v>111</v>
      </c>
      <c r="C14" s="129"/>
      <c r="D14" s="129"/>
      <c r="E14" s="129"/>
      <c r="F14" s="129"/>
      <c r="G14" s="129"/>
      <c r="H14" s="129"/>
      <c r="I14" s="130"/>
      <c r="J14" s="100"/>
      <c r="K14" s="132">
        <f>K13</f>
        <v>0</v>
      </c>
      <c r="L14" s="11"/>
      <c r="M14" s="11"/>
      <c r="N14" s="11"/>
      <c r="O14" s="11"/>
      <c r="P14" s="11"/>
      <c r="Q14" s="11"/>
      <c r="R14" s="11"/>
      <c r="S14" s="11"/>
      <c r="T14" s="11"/>
      <c r="U14" s="11"/>
      <c r="V14" s="11"/>
      <c r="W14" s="11"/>
      <c r="X14" s="11"/>
      <c r="Y14" s="11"/>
      <c r="Z14" s="11"/>
      <c r="AA14" s="11"/>
    </row>
    <row r="15" spans="1:29" ht="15.75" customHeight="1" x14ac:dyDescent="0.3">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row>
    <row r="16" spans="1:29" ht="22.5" customHeight="1" x14ac:dyDescent="0.45">
      <c r="A16" s="137"/>
      <c r="B16" s="138" t="s">
        <v>115</v>
      </c>
      <c r="C16" s="138"/>
      <c r="D16" s="138"/>
      <c r="E16" s="138"/>
      <c r="F16" s="138"/>
      <c r="G16" s="138"/>
      <c r="H16" s="138"/>
      <c r="I16" s="138"/>
      <c r="J16" s="138"/>
      <c r="K16" s="138"/>
    </row>
    <row r="17" spans="1:29" ht="18.75" customHeight="1" x14ac:dyDescent="0.3">
      <c r="B17" s="140" t="s">
        <v>116</v>
      </c>
      <c r="C17" s="140"/>
      <c r="D17" s="140"/>
      <c r="E17" s="140"/>
      <c r="F17" s="140"/>
      <c r="G17" s="140"/>
      <c r="H17" s="140"/>
      <c r="I17" s="140"/>
      <c r="J17" s="140"/>
      <c r="K17" s="140"/>
    </row>
    <row r="18" spans="1:29" ht="30.75" customHeight="1" x14ac:dyDescent="0.3">
      <c r="A18" s="141">
        <v>1</v>
      </c>
      <c r="B18" s="142" t="str">
        <f t="shared" ref="B18:B24" si="3">B6</f>
        <v>Agency Lead: Salary and Wages</v>
      </c>
      <c r="C18" s="332"/>
      <c r="D18" s="325"/>
      <c r="E18" s="325"/>
      <c r="F18" s="325"/>
      <c r="G18" s="325"/>
      <c r="H18" s="325"/>
      <c r="I18" s="325"/>
      <c r="J18" s="325"/>
      <c r="K18" s="325"/>
    </row>
    <row r="19" spans="1:29" ht="30.75" customHeight="1" x14ac:dyDescent="0.3">
      <c r="A19" s="141">
        <v>2</v>
      </c>
      <c r="B19" s="142" t="str">
        <f t="shared" si="3"/>
        <v>Project Manager: Salary and Wages</v>
      </c>
      <c r="C19" s="332"/>
      <c r="D19" s="325"/>
      <c r="E19" s="325"/>
      <c r="F19" s="325"/>
      <c r="G19" s="325"/>
      <c r="H19" s="325"/>
      <c r="I19" s="325"/>
      <c r="J19" s="325"/>
      <c r="K19" s="325"/>
    </row>
    <row r="20" spans="1:29" ht="30.75" customHeight="1" x14ac:dyDescent="0.3">
      <c r="A20" s="141">
        <v>3</v>
      </c>
      <c r="B20" s="142" t="str">
        <f t="shared" si="3"/>
        <v>Project Manager: Salary and Wages</v>
      </c>
      <c r="C20" s="332"/>
      <c r="D20" s="325"/>
      <c r="E20" s="325"/>
      <c r="F20" s="325"/>
      <c r="G20" s="325"/>
      <c r="H20" s="325"/>
      <c r="I20" s="325"/>
      <c r="J20" s="325"/>
      <c r="K20" s="325"/>
    </row>
    <row r="21" spans="1:29" ht="30.75" customHeight="1" x14ac:dyDescent="0.3">
      <c r="A21" s="141">
        <v>4</v>
      </c>
      <c r="B21" s="142" t="str">
        <f t="shared" si="3"/>
        <v>Project Coordinator: Salary and Wages</v>
      </c>
      <c r="C21" s="332"/>
      <c r="D21" s="325"/>
      <c r="E21" s="325"/>
      <c r="F21" s="325"/>
      <c r="G21" s="325"/>
      <c r="H21" s="325"/>
      <c r="I21" s="325"/>
      <c r="J21" s="325"/>
      <c r="K21" s="325"/>
    </row>
    <row r="22" spans="1:29" ht="30.75" customHeight="1" x14ac:dyDescent="0.3">
      <c r="A22" s="141">
        <v>5</v>
      </c>
      <c r="B22" s="142" t="str">
        <f t="shared" si="3"/>
        <v>Project Coordinator: Salary and Wages</v>
      </c>
      <c r="C22" s="332"/>
      <c r="D22" s="325"/>
      <c r="E22" s="325"/>
      <c r="F22" s="325"/>
      <c r="G22" s="325"/>
      <c r="H22" s="325"/>
      <c r="I22" s="325"/>
      <c r="J22" s="325"/>
      <c r="K22" s="325"/>
    </row>
    <row r="23" spans="1:29" ht="30.75" customHeight="1" x14ac:dyDescent="0.3">
      <c r="A23" s="141">
        <v>6</v>
      </c>
      <c r="B23" s="142" t="str">
        <f t="shared" si="3"/>
        <v>Project Specialist: Salary and Wages</v>
      </c>
      <c r="C23" s="332"/>
      <c r="D23" s="325"/>
      <c r="E23" s="325"/>
      <c r="F23" s="325"/>
      <c r="G23" s="325"/>
      <c r="H23" s="325"/>
      <c r="I23" s="325"/>
      <c r="J23" s="325"/>
      <c r="K23" s="325"/>
    </row>
    <row r="24" spans="1:29" ht="30.75" customHeight="1" x14ac:dyDescent="0.3">
      <c r="A24" s="141">
        <v>7</v>
      </c>
      <c r="B24" s="142" t="str">
        <f t="shared" si="3"/>
        <v>Project Financial Analyst</v>
      </c>
      <c r="C24" s="332"/>
      <c r="D24" s="325"/>
      <c r="E24" s="325"/>
      <c r="F24" s="325"/>
      <c r="G24" s="325"/>
      <c r="H24" s="325"/>
      <c r="I24" s="325"/>
      <c r="J24" s="325"/>
      <c r="K24" s="325"/>
    </row>
    <row r="25" spans="1:29" ht="15.75" customHeight="1" x14ac:dyDescent="0.3">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row>
    <row r="26" spans="1:29" ht="15.75" customHeight="1" x14ac:dyDescent="0.3">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row>
    <row r="27" spans="1:29" ht="15.75" customHeight="1" x14ac:dyDescent="0.3">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row>
    <row r="28" spans="1:29" ht="15.75" customHeight="1" x14ac:dyDescent="0.3">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row>
    <row r="29" spans="1:29" ht="15.75" customHeight="1" x14ac:dyDescent="0.3">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row>
    <row r="30" spans="1:29" ht="15.75" customHeight="1" x14ac:dyDescent="0.3">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row>
    <row r="31" spans="1:29" ht="15.75" customHeight="1" x14ac:dyDescent="0.3">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row>
    <row r="32" spans="1:29" ht="15.75" customHeight="1"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ht="15.75" customHeight="1" x14ac:dyDescent="0.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row>
    <row r="34" spans="1:29" ht="15.75" customHeight="1" x14ac:dyDescent="0.3">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row>
    <row r="35" spans="1:29" ht="15.75" customHeight="1" x14ac:dyDescent="0.3">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row>
    <row r="36" spans="1:29" ht="15.75" customHeight="1" x14ac:dyDescent="0.3">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row>
    <row r="37" spans="1:29" ht="15.75" customHeight="1" x14ac:dyDescent="0.3">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ht="15.75" customHeight="1" x14ac:dyDescent="0.3">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row>
    <row r="39" spans="1:29" ht="15.75" customHeight="1" x14ac:dyDescent="0.3">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row>
    <row r="40" spans="1:29" ht="15.75" customHeight="1" x14ac:dyDescent="0.3">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row>
    <row r="41" spans="1:29" ht="15.75" customHeight="1" x14ac:dyDescent="0.3">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row>
    <row r="42" spans="1:29" ht="15.75" customHeight="1" x14ac:dyDescent="0.3">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row>
    <row r="43" spans="1:29" ht="15.75" customHeight="1" x14ac:dyDescent="0.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row>
    <row r="44" spans="1:29" ht="15.75" customHeight="1" x14ac:dyDescent="0.3">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row>
    <row r="45" spans="1:29" ht="15.75" customHeight="1" x14ac:dyDescent="0.3">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row>
    <row r="46" spans="1:29" ht="15.75" customHeight="1" x14ac:dyDescent="0.3">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row>
    <row r="47" spans="1:29" ht="15.75" customHeight="1" x14ac:dyDescent="0.3">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row>
    <row r="48" spans="1:29" ht="15.75" customHeight="1" x14ac:dyDescent="0.3">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row>
    <row r="49" spans="1:29" ht="15.75" customHeight="1" x14ac:dyDescent="0.3">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row>
    <row r="50" spans="1:29" ht="15.75" customHeight="1" x14ac:dyDescent="0.3">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row>
    <row r="51" spans="1:29" ht="15.75" customHeight="1" x14ac:dyDescent="0.3">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row>
    <row r="52" spans="1:29" ht="15.75" customHeight="1" x14ac:dyDescent="0.3">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row>
    <row r="53" spans="1:29" ht="15.75" customHeight="1" x14ac:dyDescent="0.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row>
    <row r="54" spans="1:29" ht="15.75" customHeight="1" x14ac:dyDescent="0.3">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row>
    <row r="55" spans="1:29" ht="15.75" customHeight="1" x14ac:dyDescent="0.3">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row>
    <row r="56" spans="1:29" ht="15.75" customHeight="1" x14ac:dyDescent="0.3">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row>
    <row r="57" spans="1:29" ht="15.75" customHeight="1" x14ac:dyDescent="0.3">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row>
    <row r="58" spans="1:29" ht="15.75" customHeight="1" x14ac:dyDescent="0.3">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row>
    <row r="59" spans="1:29" ht="15.75" customHeight="1" x14ac:dyDescent="0.3">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row>
    <row r="60" spans="1:29" ht="15.75" customHeight="1" x14ac:dyDescent="0.3">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row>
    <row r="61" spans="1:29" ht="15.75" customHeight="1" x14ac:dyDescent="0.3">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row>
    <row r="62" spans="1:29" ht="15.75" customHeight="1" x14ac:dyDescent="0.3">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row>
    <row r="63" spans="1:29" ht="15.75" customHeight="1" x14ac:dyDescent="0.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row>
    <row r="64" spans="1:29" ht="15.75" customHeight="1" x14ac:dyDescent="0.3">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row>
    <row r="65" spans="1:29" ht="15.75" customHeight="1" x14ac:dyDescent="0.3">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row>
    <row r="66" spans="1:29" ht="15.75" customHeight="1" x14ac:dyDescent="0.3">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row>
    <row r="67" spans="1:29" ht="15.75" customHeight="1" x14ac:dyDescent="0.3">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row>
    <row r="68" spans="1:29" ht="15.75" customHeight="1" x14ac:dyDescent="0.3">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row>
    <row r="69" spans="1:29" ht="15.75" customHeight="1" x14ac:dyDescent="0.3">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row>
    <row r="70" spans="1:29" ht="15.75" customHeight="1" x14ac:dyDescent="0.3">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row>
    <row r="71" spans="1:29" ht="15.75" customHeight="1" x14ac:dyDescent="0.3">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row>
    <row r="72" spans="1:29" ht="15.75" customHeight="1" x14ac:dyDescent="0.3">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row>
    <row r="73" spans="1:29" ht="15.75" customHeight="1" x14ac:dyDescent="0.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row>
    <row r="74" spans="1:29" ht="15.75" customHeight="1" x14ac:dyDescent="0.3">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row>
    <row r="75" spans="1:29" ht="15.75" customHeight="1" x14ac:dyDescent="0.3">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row>
    <row r="76" spans="1:29" ht="15.75" customHeight="1" x14ac:dyDescent="0.3">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row>
    <row r="77" spans="1:29" ht="15.75" customHeight="1" x14ac:dyDescent="0.3">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row>
    <row r="78" spans="1:29" ht="15.75" customHeight="1" x14ac:dyDescent="0.3">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row>
    <row r="79" spans="1:29" ht="15.75" customHeight="1" x14ac:dyDescent="0.3">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row>
    <row r="80" spans="1:29" ht="15.75" customHeight="1" x14ac:dyDescent="0.3">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row>
    <row r="81" spans="1:29" ht="15.75" customHeight="1" x14ac:dyDescent="0.3">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row>
    <row r="82" spans="1:29" ht="15.75" customHeight="1" x14ac:dyDescent="0.3">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row>
    <row r="83" spans="1:29" ht="15.75" customHeight="1" x14ac:dyDescent="0.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row>
    <row r="84" spans="1:29" ht="15.75" customHeight="1" x14ac:dyDescent="0.3">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row>
    <row r="85" spans="1:29" ht="15.75" customHeight="1" x14ac:dyDescent="0.3">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row>
    <row r="86" spans="1:29" ht="15.75" customHeight="1" x14ac:dyDescent="0.3">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row>
    <row r="87" spans="1:29" ht="15.75" customHeight="1" x14ac:dyDescent="0.3">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row>
    <row r="88" spans="1:29" ht="15.75" customHeight="1" x14ac:dyDescent="0.3">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row>
    <row r="89" spans="1:29" ht="15.75" customHeight="1" x14ac:dyDescent="0.3">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row>
    <row r="90" spans="1:29" ht="15.75" customHeight="1" x14ac:dyDescent="0.3">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row>
    <row r="91" spans="1:29" ht="15.75" customHeight="1" x14ac:dyDescent="0.3">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row>
    <row r="92" spans="1:29" ht="15.75" customHeight="1" x14ac:dyDescent="0.3">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row>
    <row r="93" spans="1:29" ht="15.75" customHeight="1" x14ac:dyDescent="0.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row>
    <row r="94" spans="1:29" ht="15.75" customHeight="1" x14ac:dyDescent="0.3">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row>
    <row r="95" spans="1:29" ht="15.75" customHeight="1" x14ac:dyDescent="0.3">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row>
    <row r="96" spans="1:29" ht="15.75" customHeight="1" x14ac:dyDescent="0.3">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row>
    <row r="97" spans="1:29" ht="15.75" customHeight="1" x14ac:dyDescent="0.3">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row>
    <row r="98" spans="1:29" ht="15.75" customHeight="1" x14ac:dyDescent="0.3">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row>
    <row r="99" spans="1:29" ht="15.75" customHeight="1" x14ac:dyDescent="0.3">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row>
    <row r="100" spans="1:29" ht="15.75" customHeight="1" x14ac:dyDescent="0.3">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row>
    <row r="101" spans="1:29" ht="15.75" customHeight="1" x14ac:dyDescent="0.3">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row>
    <row r="102" spans="1:29" ht="15.75" customHeight="1" x14ac:dyDescent="0.3">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row>
    <row r="103" spans="1:29" ht="15.75" customHeight="1" x14ac:dyDescent="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row>
    <row r="104" spans="1:29" ht="15.75" customHeight="1" x14ac:dyDescent="0.3">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row>
    <row r="105" spans="1:29" ht="15.75" customHeight="1" x14ac:dyDescent="0.3">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row>
    <row r="106" spans="1:29" ht="15.75" customHeight="1" x14ac:dyDescent="0.3">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row>
    <row r="107" spans="1:29" ht="15.75" customHeight="1" x14ac:dyDescent="0.3">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row>
    <row r="108" spans="1:29" ht="15.75" customHeight="1" x14ac:dyDescent="0.3">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row>
    <row r="109" spans="1:29" ht="15.75" customHeight="1" x14ac:dyDescent="0.3">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row>
    <row r="110" spans="1:29" ht="15.75" customHeight="1" x14ac:dyDescent="0.3">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row>
    <row r="111" spans="1:29" ht="15.75" customHeight="1" x14ac:dyDescent="0.3">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row>
    <row r="112" spans="1:29" ht="15.75" customHeight="1" x14ac:dyDescent="0.3">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row>
    <row r="113" spans="1:29" ht="15.75" customHeight="1" x14ac:dyDescent="0.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row>
    <row r="114" spans="1:29" ht="15.75" customHeight="1" x14ac:dyDescent="0.3">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row>
    <row r="115" spans="1:29" ht="15.75" customHeight="1" x14ac:dyDescent="0.3">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row>
    <row r="116" spans="1:29" ht="15.75" customHeight="1" x14ac:dyDescent="0.3">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row>
    <row r="117" spans="1:29" ht="15.75" customHeight="1" x14ac:dyDescent="0.3">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row>
    <row r="118" spans="1:29" ht="15.75" customHeight="1" x14ac:dyDescent="0.3">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row>
    <row r="119" spans="1:29" ht="15.75" customHeight="1" x14ac:dyDescent="0.3">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row>
    <row r="120" spans="1:29" ht="15.75" customHeight="1" x14ac:dyDescent="0.3">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row>
    <row r="121" spans="1:29" ht="15.75" customHeight="1" x14ac:dyDescent="0.3">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row>
    <row r="122" spans="1:29" ht="15.75" customHeight="1" x14ac:dyDescent="0.3">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row>
    <row r="123" spans="1:29" ht="15.75" customHeight="1" x14ac:dyDescent="0.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row>
    <row r="124" spans="1:29" ht="15.75" customHeight="1" x14ac:dyDescent="0.3">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row>
    <row r="125" spans="1:29" ht="15.75" customHeight="1" x14ac:dyDescent="0.3">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row>
    <row r="126" spans="1:29" ht="15.75" customHeight="1" x14ac:dyDescent="0.3">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row>
    <row r="127" spans="1:29" ht="15.75" customHeight="1" x14ac:dyDescent="0.3">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row>
    <row r="128" spans="1:29" ht="15.75" customHeight="1" x14ac:dyDescent="0.3">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row>
    <row r="129" spans="1:29" ht="15.75" customHeight="1" x14ac:dyDescent="0.3">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row>
    <row r="130" spans="1:29" ht="15.75" customHeight="1" x14ac:dyDescent="0.3">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row>
    <row r="131" spans="1:29" ht="15.75" customHeight="1" x14ac:dyDescent="0.3">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row>
    <row r="132" spans="1:29" ht="15.75" customHeight="1" x14ac:dyDescent="0.3">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row>
    <row r="133" spans="1:29" ht="15.75" customHeight="1" x14ac:dyDescent="0.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row>
    <row r="134" spans="1:29" ht="15.75" customHeight="1" x14ac:dyDescent="0.3">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row>
    <row r="135" spans="1:29" ht="15.75" customHeight="1" x14ac:dyDescent="0.3">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row>
    <row r="136" spans="1:29" ht="15.75" customHeight="1" x14ac:dyDescent="0.3">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row>
    <row r="137" spans="1:29" ht="15.75" customHeight="1" x14ac:dyDescent="0.3">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row>
    <row r="138" spans="1:29" ht="15.75" customHeight="1" x14ac:dyDescent="0.3">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row>
    <row r="139" spans="1:29" ht="15.75" customHeight="1" x14ac:dyDescent="0.3">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row>
    <row r="140" spans="1:29" ht="15.75" customHeight="1" x14ac:dyDescent="0.3">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row>
    <row r="141" spans="1:29" ht="15.75" customHeight="1" x14ac:dyDescent="0.3">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row>
    <row r="142" spans="1:29" ht="15.75" customHeight="1" x14ac:dyDescent="0.3">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row>
    <row r="143" spans="1:29" ht="15.75" customHeight="1" x14ac:dyDescent="0.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row>
    <row r="144" spans="1:29" ht="15.75" customHeight="1" x14ac:dyDescent="0.3">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row>
    <row r="145" spans="1:29" ht="15.75" customHeight="1" x14ac:dyDescent="0.3">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row>
    <row r="146" spans="1:29" ht="15.75" customHeight="1" x14ac:dyDescent="0.3">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row>
    <row r="147" spans="1:29" ht="15.75" customHeight="1" x14ac:dyDescent="0.3">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row>
    <row r="148" spans="1:29" ht="15.75" customHeight="1" x14ac:dyDescent="0.3">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row>
    <row r="149" spans="1:29" ht="15.75" customHeight="1" x14ac:dyDescent="0.3">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row>
    <row r="150" spans="1:29" ht="15.75" customHeight="1" x14ac:dyDescent="0.3">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row>
    <row r="151" spans="1:29" ht="15.75" customHeight="1" x14ac:dyDescent="0.3">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row>
    <row r="152" spans="1:29" ht="15.75" customHeight="1" x14ac:dyDescent="0.3">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row>
    <row r="153" spans="1:29" ht="15.75" customHeight="1" x14ac:dyDescent="0.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row>
    <row r="154" spans="1:29" ht="15.75" customHeight="1" x14ac:dyDescent="0.3">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row>
    <row r="155" spans="1:29" ht="15.75" customHeight="1" x14ac:dyDescent="0.3">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row>
    <row r="156" spans="1:29" ht="15.75" customHeight="1" x14ac:dyDescent="0.3">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row>
    <row r="157" spans="1:29" ht="15.75" customHeight="1" x14ac:dyDescent="0.3">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row>
    <row r="158" spans="1:29" ht="15.75" customHeight="1" x14ac:dyDescent="0.3">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row>
    <row r="159" spans="1:29" ht="15.75" customHeight="1" x14ac:dyDescent="0.3">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row>
    <row r="160" spans="1:29" ht="15.75" customHeight="1" x14ac:dyDescent="0.3">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row>
    <row r="161" spans="1:29" ht="15.75" customHeight="1" x14ac:dyDescent="0.3">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row>
    <row r="162" spans="1:29" ht="15.75" customHeight="1" x14ac:dyDescent="0.3">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row>
    <row r="163" spans="1:29" ht="15.75" customHeight="1" x14ac:dyDescent="0.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row>
    <row r="164" spans="1:29" ht="15.75" customHeight="1" x14ac:dyDescent="0.3">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row>
    <row r="165" spans="1:29" ht="15.75" customHeight="1" x14ac:dyDescent="0.3">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row>
    <row r="166" spans="1:29" ht="15.75" customHeight="1" x14ac:dyDescent="0.3">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row>
    <row r="167" spans="1:29" ht="15.75" customHeight="1" x14ac:dyDescent="0.3">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row>
    <row r="168" spans="1:29" ht="15.75" customHeight="1" x14ac:dyDescent="0.3">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row>
    <row r="169" spans="1:29" ht="15.75" customHeight="1" x14ac:dyDescent="0.3">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row>
    <row r="170" spans="1:29" ht="15.75" customHeight="1" x14ac:dyDescent="0.3">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row>
    <row r="171" spans="1:29" ht="15.75" customHeight="1" x14ac:dyDescent="0.3">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row>
    <row r="172" spans="1:29" ht="15.75" customHeight="1" x14ac:dyDescent="0.3">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row>
    <row r="173" spans="1:29" ht="15.75" customHeight="1" x14ac:dyDescent="0.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row>
    <row r="174" spans="1:29" ht="15.75" customHeight="1" x14ac:dyDescent="0.3">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row>
    <row r="175" spans="1:29" ht="15.75" customHeight="1" x14ac:dyDescent="0.3">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row>
    <row r="176" spans="1:29" ht="15.75" customHeight="1" x14ac:dyDescent="0.3">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row>
    <row r="177" spans="1:29" ht="15.75" customHeight="1" x14ac:dyDescent="0.3">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row>
    <row r="178" spans="1:29" ht="15.75" customHeight="1" x14ac:dyDescent="0.3">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row>
    <row r="179" spans="1:29" ht="15.75" customHeight="1" x14ac:dyDescent="0.3">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row>
    <row r="180" spans="1:29" ht="15.75" customHeight="1" x14ac:dyDescent="0.3">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row>
    <row r="181" spans="1:29" ht="15.75" customHeight="1" x14ac:dyDescent="0.3">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row>
    <row r="182" spans="1:29" ht="15.75" customHeight="1" x14ac:dyDescent="0.3">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row>
    <row r="183" spans="1:29" ht="15.75" customHeight="1" x14ac:dyDescent="0.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row>
    <row r="184" spans="1:29" ht="15.75" customHeight="1" x14ac:dyDescent="0.3">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row>
    <row r="185" spans="1:29" ht="15.75" customHeight="1" x14ac:dyDescent="0.3">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row>
    <row r="186" spans="1:29" ht="15.75" customHeight="1" x14ac:dyDescent="0.3">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row>
    <row r="187" spans="1:29" ht="15.75" customHeight="1" x14ac:dyDescent="0.3">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row>
    <row r="188" spans="1:29" ht="15.75" customHeight="1" x14ac:dyDescent="0.3">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row>
    <row r="189" spans="1:29" ht="15.75" customHeight="1" x14ac:dyDescent="0.3">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row>
    <row r="190" spans="1:29" ht="15.75" customHeight="1" x14ac:dyDescent="0.3">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row>
    <row r="191" spans="1:29" ht="15.75" customHeight="1" x14ac:dyDescent="0.3">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row>
    <row r="192" spans="1:29" ht="15.75" customHeight="1" x14ac:dyDescent="0.3">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row>
    <row r="193" spans="1:29" ht="15.75" customHeight="1" x14ac:dyDescent="0.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row>
    <row r="194" spans="1:29" ht="15.75" customHeight="1" x14ac:dyDescent="0.3">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row>
    <row r="195" spans="1:29" ht="15.75" customHeight="1" x14ac:dyDescent="0.3">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row>
    <row r="196" spans="1:29" ht="15.75" customHeight="1" x14ac:dyDescent="0.3">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row>
    <row r="197" spans="1:29" ht="15.75" customHeight="1" x14ac:dyDescent="0.3">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row>
    <row r="198" spans="1:29" ht="15.75" customHeight="1" x14ac:dyDescent="0.3">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row>
    <row r="199" spans="1:29" ht="15.75" customHeight="1" x14ac:dyDescent="0.3">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row>
    <row r="200" spans="1:29" ht="15.75" customHeight="1" x14ac:dyDescent="0.3">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row>
    <row r="201" spans="1:29" ht="15.75" customHeight="1" x14ac:dyDescent="0.3">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row>
    <row r="202" spans="1:29" ht="15.75" customHeight="1" x14ac:dyDescent="0.3">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row>
    <row r="203" spans="1:29" ht="15.75" customHeight="1" x14ac:dyDescent="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row>
    <row r="204" spans="1:29" ht="15.75" customHeight="1" x14ac:dyDescent="0.3">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row>
    <row r="205" spans="1:29" ht="15.75" customHeight="1" x14ac:dyDescent="0.3">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row>
    <row r="206" spans="1:29" ht="15.75" customHeight="1" x14ac:dyDescent="0.3">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row>
    <row r="207" spans="1:29" ht="15.75" customHeight="1" x14ac:dyDescent="0.3">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row>
    <row r="208" spans="1:29" ht="15.75" customHeight="1" x14ac:dyDescent="0.3">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row>
    <row r="209" spans="1:29" ht="15.75" customHeight="1" x14ac:dyDescent="0.3">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row>
    <row r="210" spans="1:29" ht="15.75" customHeight="1" x14ac:dyDescent="0.3">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row>
    <row r="211" spans="1:29" ht="15.75" customHeight="1" x14ac:dyDescent="0.3">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row>
    <row r="212" spans="1:29" ht="15.75" customHeight="1" x14ac:dyDescent="0.3">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row>
    <row r="213" spans="1:29" ht="15.75" customHeight="1" x14ac:dyDescent="0.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row>
    <row r="214" spans="1:29" ht="15.75" customHeight="1" x14ac:dyDescent="0.3">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row>
    <row r="215" spans="1:29" ht="15.75" customHeight="1" x14ac:dyDescent="0.3">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row>
    <row r="216" spans="1:29" ht="15.75" customHeight="1" x14ac:dyDescent="0.3">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row>
    <row r="217" spans="1:29" ht="15.75" customHeight="1" x14ac:dyDescent="0.3">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row>
    <row r="218" spans="1:29" ht="15.75" customHeight="1" x14ac:dyDescent="0.3">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row>
    <row r="219" spans="1:29" ht="15.75" customHeight="1" x14ac:dyDescent="0.3">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row>
    <row r="220" spans="1:29" ht="15.75" customHeight="1" x14ac:dyDescent="0.3">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row>
    <row r="221" spans="1:29" ht="15.75" customHeight="1" x14ac:dyDescent="0.3">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row>
    <row r="222" spans="1:29" ht="15.75" customHeight="1" x14ac:dyDescent="0.3">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row>
    <row r="223" spans="1:29" ht="15.75" customHeight="1" x14ac:dyDescent="0.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row>
    <row r="224" spans="1:29" ht="15.75" customHeight="1" x14ac:dyDescent="0.3">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row>
    <row r="225" spans="1:29" ht="15.75" customHeight="1" x14ac:dyDescent="0.3">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row>
    <row r="226" spans="1:29" ht="15.75" customHeight="1" x14ac:dyDescent="0.3">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row>
    <row r="227" spans="1:29" ht="15.75" customHeight="1" x14ac:dyDescent="0.3">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row>
    <row r="228" spans="1:29" ht="15.75" customHeight="1" x14ac:dyDescent="0.3">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row>
    <row r="229" spans="1:29" ht="15.75" customHeight="1" x14ac:dyDescent="0.3">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row>
    <row r="230" spans="1:29" ht="15.75" customHeight="1" x14ac:dyDescent="0.3">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row>
    <row r="231" spans="1:29" ht="15.75" customHeight="1" x14ac:dyDescent="0.3">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row>
    <row r="232" spans="1:29" ht="15.75" customHeight="1" x14ac:dyDescent="0.3">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row>
    <row r="233" spans="1:29" ht="15.75" customHeight="1" x14ac:dyDescent="0.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row>
    <row r="234" spans="1:29" ht="15.75" customHeight="1" x14ac:dyDescent="0.3">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row>
    <row r="235" spans="1:29" ht="15.75" customHeight="1" x14ac:dyDescent="0.3">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row>
    <row r="236" spans="1:29" ht="15.75" customHeight="1" x14ac:dyDescent="0.3">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row>
    <row r="237" spans="1:29" ht="15.75" customHeight="1" x14ac:dyDescent="0.3">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row>
    <row r="238" spans="1:29" ht="15.75" customHeight="1" x14ac:dyDescent="0.3">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row>
    <row r="239" spans="1:29" ht="15.75" customHeight="1" x14ac:dyDescent="0.3">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row>
    <row r="240" spans="1:29" ht="15.75" customHeight="1" x14ac:dyDescent="0.3">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row>
    <row r="241" spans="1:29" ht="15.75" customHeight="1" x14ac:dyDescent="0.3">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row>
    <row r="242" spans="1:29" ht="15.75" customHeight="1" x14ac:dyDescent="0.3">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row>
    <row r="243" spans="1:29" ht="15.75" customHeight="1" x14ac:dyDescent="0.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row>
    <row r="244" spans="1:29" ht="15.75" customHeight="1" x14ac:dyDescent="0.3">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row>
    <row r="245" spans="1:29" ht="15.75" customHeight="1" x14ac:dyDescent="0.3">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row>
    <row r="246" spans="1:29" ht="15.75" customHeight="1" x14ac:dyDescent="0.3">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row>
    <row r="247" spans="1:29" ht="15.75" customHeight="1" x14ac:dyDescent="0.3">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row>
    <row r="248" spans="1:29" ht="15.75" customHeight="1" x14ac:dyDescent="0.3">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row>
    <row r="249" spans="1:29" ht="15.75" customHeight="1" x14ac:dyDescent="0.3">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row>
    <row r="250" spans="1:29" ht="15.75" customHeight="1" x14ac:dyDescent="0.3">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row>
    <row r="251" spans="1:29" ht="15.75" customHeight="1" x14ac:dyDescent="0.3">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row>
    <row r="252" spans="1:29" ht="15.75" customHeight="1" x14ac:dyDescent="0.3">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row>
    <row r="253" spans="1:29" ht="15.75" customHeight="1" x14ac:dyDescent="0.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row>
    <row r="254" spans="1:29" ht="15.75" customHeight="1" x14ac:dyDescent="0.3">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row>
    <row r="255" spans="1:29" ht="15.75" customHeight="1" x14ac:dyDescent="0.3">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row>
    <row r="256" spans="1:29" ht="15.75" customHeight="1" x14ac:dyDescent="0.3">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row>
    <row r="257" spans="1:29" ht="15.75" customHeight="1" x14ac:dyDescent="0.3">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row>
    <row r="258" spans="1:29" ht="15.75" customHeight="1" x14ac:dyDescent="0.3">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row>
    <row r="259" spans="1:29" ht="15.75" customHeight="1" x14ac:dyDescent="0.3">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row>
    <row r="260" spans="1:29" ht="15.75" customHeight="1" x14ac:dyDescent="0.3">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row>
    <row r="261" spans="1:29" ht="15.75" customHeight="1" x14ac:dyDescent="0.3">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row>
    <row r="262" spans="1:29" ht="15.75" customHeight="1" x14ac:dyDescent="0.3">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row>
    <row r="263" spans="1:29" ht="15.75" customHeight="1" x14ac:dyDescent="0.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row>
    <row r="264" spans="1:29" ht="15.75" customHeight="1" x14ac:dyDescent="0.3">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row>
    <row r="265" spans="1:29" ht="15.75" customHeight="1" x14ac:dyDescent="0.3">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row>
    <row r="266" spans="1:29" ht="15.75" customHeight="1" x14ac:dyDescent="0.3">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row>
    <row r="267" spans="1:29" ht="15.75" customHeight="1" x14ac:dyDescent="0.3">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row>
    <row r="268" spans="1:29" ht="15.75" customHeight="1" x14ac:dyDescent="0.3">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row>
    <row r="269" spans="1:29" ht="15.75" customHeight="1" x14ac:dyDescent="0.3">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row>
    <row r="270" spans="1:29" ht="15.75" customHeight="1" x14ac:dyDescent="0.3">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row>
    <row r="271" spans="1:29" ht="15.75" customHeight="1" x14ac:dyDescent="0.3">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row>
    <row r="272" spans="1:29" ht="15.75" customHeight="1" x14ac:dyDescent="0.3">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row>
    <row r="273" spans="1:29" ht="15.75" customHeight="1" x14ac:dyDescent="0.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row>
    <row r="274" spans="1:29" ht="15.75" customHeight="1" x14ac:dyDescent="0.3">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row>
    <row r="275" spans="1:29" ht="15.75" customHeight="1" x14ac:dyDescent="0.3">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row>
    <row r="276" spans="1:29" ht="15.75" customHeight="1" x14ac:dyDescent="0.3">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row>
    <row r="277" spans="1:29" ht="15.75" customHeight="1" x14ac:dyDescent="0.3">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row>
    <row r="278" spans="1:29" ht="15.75" customHeight="1" x14ac:dyDescent="0.3">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row>
    <row r="279" spans="1:29" ht="15.75" customHeight="1" x14ac:dyDescent="0.3">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row>
    <row r="280" spans="1:29" ht="15.75" customHeight="1" x14ac:dyDescent="0.3">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row>
    <row r="281" spans="1:29" ht="15.75" customHeight="1" x14ac:dyDescent="0.3">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row>
    <row r="282" spans="1:29" ht="15.75" customHeight="1" x14ac:dyDescent="0.3">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row>
    <row r="283" spans="1:29" ht="15.75" customHeight="1" x14ac:dyDescent="0.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row>
    <row r="284" spans="1:29" ht="15.75" customHeight="1" x14ac:dyDescent="0.3">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row>
    <row r="285" spans="1:29" ht="15.75" customHeight="1" x14ac:dyDescent="0.3">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row>
    <row r="286" spans="1:29" ht="15.75" customHeight="1" x14ac:dyDescent="0.3">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row>
    <row r="287" spans="1:29" ht="15.75" customHeight="1" x14ac:dyDescent="0.3">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row>
    <row r="288" spans="1:29" ht="15.75" customHeight="1" x14ac:dyDescent="0.3">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row>
    <row r="289" spans="1:29" ht="15.75" customHeight="1" x14ac:dyDescent="0.3">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row>
    <row r="290" spans="1:29" ht="15.75" customHeight="1" x14ac:dyDescent="0.3">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row>
    <row r="291" spans="1:29" ht="15.75" customHeight="1" x14ac:dyDescent="0.3">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row>
    <row r="292" spans="1:29" ht="15.75" customHeight="1" x14ac:dyDescent="0.3">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row>
    <row r="293" spans="1:29" ht="15.75" customHeight="1" x14ac:dyDescent="0.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row>
    <row r="294" spans="1:29" ht="15.75" customHeight="1" x14ac:dyDescent="0.3">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row>
    <row r="295" spans="1:29" ht="15.75" customHeight="1" x14ac:dyDescent="0.3">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row>
    <row r="296" spans="1:29" ht="15.75" customHeight="1" x14ac:dyDescent="0.3">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row>
    <row r="297" spans="1:29" ht="15.75" customHeight="1" x14ac:dyDescent="0.3">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row>
    <row r="298" spans="1:29" ht="15.75" customHeight="1" x14ac:dyDescent="0.3">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row>
    <row r="299" spans="1:29" ht="15.75" customHeight="1" x14ac:dyDescent="0.3">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row>
    <row r="300" spans="1:29" ht="15.75" customHeight="1" x14ac:dyDescent="0.3">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row>
    <row r="301" spans="1:29" ht="15.75" customHeight="1" x14ac:dyDescent="0.3">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row>
    <row r="302" spans="1:29" ht="15.75" customHeight="1" x14ac:dyDescent="0.3">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row>
    <row r="303" spans="1:29" ht="15.75" customHeight="1" x14ac:dyDescent="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row>
    <row r="304" spans="1:29" ht="15.75" customHeight="1" x14ac:dyDescent="0.3">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row>
    <row r="305" spans="1:29" ht="15.75" customHeight="1" x14ac:dyDescent="0.3">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row>
    <row r="306" spans="1:29" ht="15.75" customHeight="1" x14ac:dyDescent="0.3">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row>
    <row r="307" spans="1:29" ht="15.75" customHeight="1" x14ac:dyDescent="0.3">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row>
    <row r="308" spans="1:29" ht="15.75" customHeight="1" x14ac:dyDescent="0.3">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row>
    <row r="309" spans="1:29" ht="15.75" customHeight="1" x14ac:dyDescent="0.3">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row>
    <row r="310" spans="1:29" ht="15.75" customHeight="1" x14ac:dyDescent="0.3">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row>
    <row r="311" spans="1:29" ht="15.75" customHeight="1" x14ac:dyDescent="0.3">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row>
    <row r="312" spans="1:29" ht="15.75" customHeight="1" x14ac:dyDescent="0.3">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row>
    <row r="313" spans="1:29" ht="15.75" customHeight="1" x14ac:dyDescent="0.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row>
    <row r="314" spans="1:29" ht="15.75" customHeight="1" x14ac:dyDescent="0.3">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row>
    <row r="315" spans="1:29" ht="15.75" customHeight="1" x14ac:dyDescent="0.3">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row>
    <row r="316" spans="1:29" ht="15.75" customHeight="1" x14ac:dyDescent="0.3">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row>
    <row r="317" spans="1:29" ht="15.75" customHeight="1" x14ac:dyDescent="0.3">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row>
    <row r="318" spans="1:29" ht="15.75" customHeight="1" x14ac:dyDescent="0.3">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row>
    <row r="319" spans="1:29" ht="15.75" customHeight="1" x14ac:dyDescent="0.3">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row>
    <row r="320" spans="1:29" ht="15.75" customHeight="1" x14ac:dyDescent="0.3">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row>
    <row r="321" spans="1:29" ht="15.75" customHeight="1" x14ac:dyDescent="0.3">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row>
    <row r="322" spans="1:29" ht="15.75" customHeight="1" x14ac:dyDescent="0.3">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row>
    <row r="323" spans="1:29" ht="15.75" customHeight="1" x14ac:dyDescent="0.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row>
    <row r="324" spans="1:29" ht="15.75" customHeight="1" x14ac:dyDescent="0.3">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row>
    <row r="325" spans="1:29" ht="15.75" customHeight="1" x14ac:dyDescent="0.3">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row>
    <row r="326" spans="1:29" ht="15.75" customHeight="1" x14ac:dyDescent="0.3">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row>
    <row r="327" spans="1:29" ht="15.75" customHeight="1" x14ac:dyDescent="0.3">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row>
    <row r="328" spans="1:29" ht="15.75" customHeight="1" x14ac:dyDescent="0.3">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row>
    <row r="329" spans="1:29" ht="15.75" customHeight="1" x14ac:dyDescent="0.3">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row>
    <row r="330" spans="1:29" ht="15.75" customHeight="1" x14ac:dyDescent="0.3">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row>
    <row r="331" spans="1:29" ht="15.75" customHeight="1" x14ac:dyDescent="0.3">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row>
    <row r="332" spans="1:29" ht="15.75" customHeight="1" x14ac:dyDescent="0.3">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row>
    <row r="333" spans="1:29" ht="15.75" customHeight="1" x14ac:dyDescent="0.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row>
    <row r="334" spans="1:29" ht="15.75" customHeight="1" x14ac:dyDescent="0.3">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row>
    <row r="335" spans="1:29" ht="15.75" customHeight="1" x14ac:dyDescent="0.3">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row>
    <row r="336" spans="1:29" ht="15.75" customHeight="1" x14ac:dyDescent="0.3">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row>
    <row r="337" spans="1:29" ht="15.75" customHeight="1" x14ac:dyDescent="0.3">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row>
    <row r="338" spans="1:29" ht="15.75" customHeight="1" x14ac:dyDescent="0.3">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row>
    <row r="339" spans="1:29" ht="15.75" customHeight="1" x14ac:dyDescent="0.3">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row>
    <row r="340" spans="1:29" ht="15.75" customHeight="1" x14ac:dyDescent="0.3">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row>
    <row r="341" spans="1:29" ht="15.75" customHeight="1" x14ac:dyDescent="0.3">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row>
    <row r="342" spans="1:29" ht="15.75" customHeight="1" x14ac:dyDescent="0.3">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row>
    <row r="343" spans="1:29" ht="15.75" customHeight="1" x14ac:dyDescent="0.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row>
    <row r="344" spans="1:29" ht="15.75" customHeight="1" x14ac:dyDescent="0.3">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row>
    <row r="345" spans="1:29" ht="15.75" customHeight="1" x14ac:dyDescent="0.3">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row>
    <row r="346" spans="1:29" ht="15.75" customHeight="1" x14ac:dyDescent="0.3">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row>
    <row r="347" spans="1:29" ht="15.75" customHeight="1" x14ac:dyDescent="0.3">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row>
    <row r="348" spans="1:29" ht="15.75" customHeight="1" x14ac:dyDescent="0.3">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row>
    <row r="349" spans="1:29" ht="15.75" customHeight="1" x14ac:dyDescent="0.3">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row>
    <row r="350" spans="1:29" ht="15.75" customHeight="1" x14ac:dyDescent="0.3">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row>
    <row r="351" spans="1:29" ht="15.75" customHeight="1" x14ac:dyDescent="0.3">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row>
    <row r="352" spans="1:29" ht="15.75" customHeight="1" x14ac:dyDescent="0.3">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row>
    <row r="353" spans="1:29" ht="15.75" customHeight="1" x14ac:dyDescent="0.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row>
    <row r="354" spans="1:29" ht="15.75" customHeight="1" x14ac:dyDescent="0.3">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row>
    <row r="355" spans="1:29" ht="15.75" customHeight="1" x14ac:dyDescent="0.3">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row>
    <row r="356" spans="1:29" ht="15.75" customHeight="1" x14ac:dyDescent="0.3">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row>
    <row r="357" spans="1:29" ht="15.75" customHeight="1" x14ac:dyDescent="0.3">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row>
    <row r="358" spans="1:29" ht="15.75" customHeight="1" x14ac:dyDescent="0.3">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row>
    <row r="359" spans="1:29" ht="15.75" customHeight="1" x14ac:dyDescent="0.3">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row>
    <row r="360" spans="1:29" ht="15.75" customHeight="1" x14ac:dyDescent="0.3">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row>
    <row r="361" spans="1:29" ht="15.75" customHeight="1" x14ac:dyDescent="0.3">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row>
    <row r="362" spans="1:29" ht="15.75" customHeight="1" x14ac:dyDescent="0.3">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row>
    <row r="363" spans="1:29" ht="15.75" customHeight="1" x14ac:dyDescent="0.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row>
    <row r="364" spans="1:29" ht="15.75" customHeight="1" x14ac:dyDescent="0.3">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row>
    <row r="365" spans="1:29" ht="15.75" customHeight="1" x14ac:dyDescent="0.3">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row>
    <row r="366" spans="1:29" ht="15.75" customHeight="1" x14ac:dyDescent="0.3">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row>
    <row r="367" spans="1:29" ht="15.75" customHeight="1" x14ac:dyDescent="0.3">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row>
    <row r="368" spans="1:29" ht="15.75" customHeight="1" x14ac:dyDescent="0.3">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row>
    <row r="369" spans="1:29" ht="15.75" customHeight="1" x14ac:dyDescent="0.3">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row>
    <row r="370" spans="1:29" ht="15.75" customHeight="1" x14ac:dyDescent="0.3">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row>
    <row r="371" spans="1:29" ht="15.75" customHeight="1" x14ac:dyDescent="0.3">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row>
    <row r="372" spans="1:29" ht="15.75" customHeight="1" x14ac:dyDescent="0.3">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row>
    <row r="373" spans="1:29" ht="15.75" customHeight="1" x14ac:dyDescent="0.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row>
    <row r="374" spans="1:29" ht="15.75" customHeight="1" x14ac:dyDescent="0.3">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row>
    <row r="375" spans="1:29" ht="15.75" customHeight="1" x14ac:dyDescent="0.3">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row>
    <row r="376" spans="1:29" ht="15.75" customHeight="1" x14ac:dyDescent="0.3">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row>
    <row r="377" spans="1:29" ht="15.75" customHeight="1" x14ac:dyDescent="0.3">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row>
    <row r="378" spans="1:29" ht="15.75" customHeight="1" x14ac:dyDescent="0.3">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row>
    <row r="379" spans="1:29" ht="15.75" customHeight="1" x14ac:dyDescent="0.3">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row>
    <row r="380" spans="1:29" ht="15.75" customHeight="1" x14ac:dyDescent="0.3">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row>
    <row r="381" spans="1:29" ht="15.75" customHeight="1" x14ac:dyDescent="0.3">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row>
    <row r="382" spans="1:29" ht="15.75" customHeight="1" x14ac:dyDescent="0.3">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row>
    <row r="383" spans="1:29" ht="15.75" customHeight="1" x14ac:dyDescent="0.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row>
    <row r="384" spans="1:29" ht="15.75" customHeight="1" x14ac:dyDescent="0.3">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row>
    <row r="385" spans="1:29" ht="15.75" customHeight="1" x14ac:dyDescent="0.3">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row>
    <row r="386" spans="1:29" ht="15.75" customHeight="1" x14ac:dyDescent="0.3">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row>
    <row r="387" spans="1:29" ht="15.75" customHeight="1" x14ac:dyDescent="0.3">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row>
    <row r="388" spans="1:29" ht="15.75" customHeight="1" x14ac:dyDescent="0.3">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row>
    <row r="389" spans="1:29" ht="15.75" customHeight="1" x14ac:dyDescent="0.3">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row>
    <row r="390" spans="1:29" ht="15.75" customHeight="1" x14ac:dyDescent="0.3">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row>
    <row r="391" spans="1:29" ht="15.75" customHeight="1" x14ac:dyDescent="0.3">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row>
    <row r="392" spans="1:29" ht="15.75" customHeight="1" x14ac:dyDescent="0.3">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row>
    <row r="393" spans="1:29" ht="15.75" customHeight="1" x14ac:dyDescent="0.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row>
    <row r="394" spans="1:29" ht="15.75" customHeight="1" x14ac:dyDescent="0.3">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row>
    <row r="395" spans="1:29" ht="15.75" customHeight="1" x14ac:dyDescent="0.3">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row>
    <row r="396" spans="1:29" ht="15.75" customHeight="1" x14ac:dyDescent="0.3">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row>
    <row r="397" spans="1:29" ht="15.75" customHeight="1" x14ac:dyDescent="0.3">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row>
    <row r="398" spans="1:29" ht="15.75" customHeight="1" x14ac:dyDescent="0.3">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row>
    <row r="399" spans="1:29" ht="15.75" customHeight="1" x14ac:dyDescent="0.3">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row>
    <row r="400" spans="1:29" ht="15.75" customHeight="1" x14ac:dyDescent="0.3">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row>
    <row r="401" spans="1:29" ht="15.75" customHeight="1" x14ac:dyDescent="0.3">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row>
    <row r="402" spans="1:29" ht="15.75" customHeight="1" x14ac:dyDescent="0.3">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row>
    <row r="403" spans="1:29" ht="15.75" customHeight="1" x14ac:dyDescent="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row>
    <row r="404" spans="1:29" ht="15.75" customHeight="1" x14ac:dyDescent="0.3">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row>
    <row r="405" spans="1:29" ht="15.75" customHeight="1" x14ac:dyDescent="0.3">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row>
    <row r="406" spans="1:29" ht="15.75" customHeight="1" x14ac:dyDescent="0.3">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row>
    <row r="407" spans="1:29" ht="15.75" customHeight="1" x14ac:dyDescent="0.3">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row>
    <row r="408" spans="1:29" ht="15.75" customHeight="1" x14ac:dyDescent="0.3">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row>
    <row r="409" spans="1:29" ht="15.75" customHeight="1" x14ac:dyDescent="0.3">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row>
    <row r="410" spans="1:29" ht="15.75" customHeight="1" x14ac:dyDescent="0.3">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row>
    <row r="411" spans="1:29" ht="15.75" customHeight="1" x14ac:dyDescent="0.3">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row>
    <row r="412" spans="1:29" ht="15.75" customHeight="1" x14ac:dyDescent="0.3">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row>
    <row r="413" spans="1:29" ht="15.75" customHeight="1" x14ac:dyDescent="0.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row>
    <row r="414" spans="1:29" ht="15.75" customHeight="1" x14ac:dyDescent="0.3">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row>
    <row r="415" spans="1:29" ht="15.75" customHeight="1" x14ac:dyDescent="0.3">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row>
    <row r="416" spans="1:29" ht="15.75" customHeight="1" x14ac:dyDescent="0.3">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row>
    <row r="417" spans="1:29" ht="15.75" customHeight="1" x14ac:dyDescent="0.3">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row>
    <row r="418" spans="1:29" ht="15.75" customHeight="1" x14ac:dyDescent="0.3">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row>
    <row r="419" spans="1:29" ht="15.75" customHeight="1" x14ac:dyDescent="0.3">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row>
    <row r="420" spans="1:29" ht="15.75" customHeight="1" x14ac:dyDescent="0.3">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row>
    <row r="421" spans="1:29" ht="15.75" customHeight="1" x14ac:dyDescent="0.3">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row>
    <row r="422" spans="1:29" ht="15.75" customHeight="1" x14ac:dyDescent="0.3">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row>
    <row r="423" spans="1:29" ht="15.75" customHeight="1" x14ac:dyDescent="0.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row>
    <row r="424" spans="1:29" ht="15.75" customHeight="1" x14ac:dyDescent="0.3">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row>
    <row r="425" spans="1:29" ht="15.75" customHeight="1" x14ac:dyDescent="0.3">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row>
    <row r="426" spans="1:29" ht="15.75" customHeight="1" x14ac:dyDescent="0.3">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row>
    <row r="427" spans="1:29" ht="15.75" customHeight="1" x14ac:dyDescent="0.3">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row>
    <row r="428" spans="1:29" ht="15.75" customHeight="1" x14ac:dyDescent="0.3">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row>
    <row r="429" spans="1:29" ht="15.75" customHeight="1" x14ac:dyDescent="0.3">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row>
    <row r="430" spans="1:29" ht="15.75" customHeight="1" x14ac:dyDescent="0.3">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row>
    <row r="431" spans="1:29" ht="15.75" customHeight="1" x14ac:dyDescent="0.3">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row>
    <row r="432" spans="1:29" ht="15.75" customHeight="1" x14ac:dyDescent="0.3">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row>
    <row r="433" spans="1:29" ht="15.75" customHeight="1" x14ac:dyDescent="0.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row>
    <row r="434" spans="1:29" ht="15.75" customHeight="1" x14ac:dyDescent="0.3">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row>
    <row r="435" spans="1:29" ht="15.75" customHeight="1" x14ac:dyDescent="0.3">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row>
    <row r="436" spans="1:29" ht="15.75" customHeight="1" x14ac:dyDescent="0.3">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row>
    <row r="437" spans="1:29" ht="15.75" customHeight="1" x14ac:dyDescent="0.3">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row>
    <row r="438" spans="1:29" ht="15.75" customHeight="1" x14ac:dyDescent="0.3">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row>
    <row r="439" spans="1:29" ht="15.75" customHeight="1" x14ac:dyDescent="0.3">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row>
    <row r="440" spans="1:29" ht="15.75" customHeight="1" x14ac:dyDescent="0.3">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row>
    <row r="441" spans="1:29" ht="15.75" customHeight="1" x14ac:dyDescent="0.3">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row>
    <row r="442" spans="1:29" ht="15.75" customHeight="1" x14ac:dyDescent="0.3">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row>
    <row r="443" spans="1:29" ht="15.75" customHeight="1" x14ac:dyDescent="0.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row>
    <row r="444" spans="1:29" ht="15.75" customHeight="1" x14ac:dyDescent="0.3">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row>
    <row r="445" spans="1:29" ht="15.75" customHeight="1" x14ac:dyDescent="0.3">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row>
    <row r="446" spans="1:29" ht="15.75" customHeight="1" x14ac:dyDescent="0.3">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row>
    <row r="447" spans="1:29" ht="15.75" customHeight="1" x14ac:dyDescent="0.3">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row>
    <row r="448" spans="1:29" ht="15.75" customHeight="1" x14ac:dyDescent="0.3">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row>
    <row r="449" spans="1:29" ht="15.75" customHeight="1" x14ac:dyDescent="0.3">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row>
    <row r="450" spans="1:29" ht="15.75" customHeight="1" x14ac:dyDescent="0.3">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row>
    <row r="451" spans="1:29" ht="15.75" customHeight="1" x14ac:dyDescent="0.3">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row>
    <row r="452" spans="1:29" ht="15.75" customHeight="1" x14ac:dyDescent="0.3">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row>
    <row r="453" spans="1:29" ht="15.75" customHeight="1" x14ac:dyDescent="0.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row>
    <row r="454" spans="1:29" ht="15.75" customHeight="1" x14ac:dyDescent="0.3">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row>
    <row r="455" spans="1:29" ht="15.75" customHeight="1" x14ac:dyDescent="0.3">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row>
    <row r="456" spans="1:29" ht="15.75" customHeight="1" x14ac:dyDescent="0.3">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row>
    <row r="457" spans="1:29" ht="15.75" customHeight="1" x14ac:dyDescent="0.3">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row>
    <row r="458" spans="1:29" ht="15.75" customHeight="1" x14ac:dyDescent="0.3">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row>
    <row r="459" spans="1:29" ht="15.75" customHeight="1" x14ac:dyDescent="0.3">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row>
    <row r="460" spans="1:29" ht="15.75" customHeight="1" x14ac:dyDescent="0.3">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row>
    <row r="461" spans="1:29" ht="15.75" customHeight="1" x14ac:dyDescent="0.3">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row>
    <row r="462" spans="1:29" ht="15.75" customHeight="1" x14ac:dyDescent="0.3">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row>
    <row r="463" spans="1:29" ht="15.75" customHeight="1" x14ac:dyDescent="0.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row>
    <row r="464" spans="1:29" ht="15.75" customHeight="1" x14ac:dyDescent="0.3">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row>
    <row r="465" spans="1:29" ht="15.75" customHeight="1" x14ac:dyDescent="0.3">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row>
    <row r="466" spans="1:29" ht="15.75" customHeight="1" x14ac:dyDescent="0.3">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row>
    <row r="467" spans="1:29" ht="15.75" customHeight="1" x14ac:dyDescent="0.3">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row>
    <row r="468" spans="1:29" ht="15.75" customHeight="1" x14ac:dyDescent="0.3">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row>
    <row r="469" spans="1:29" ht="15.75" customHeight="1" x14ac:dyDescent="0.3">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row>
    <row r="470" spans="1:29" ht="15.75" customHeight="1" x14ac:dyDescent="0.3">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row>
    <row r="471" spans="1:29" ht="15.75" customHeight="1" x14ac:dyDescent="0.3">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row>
    <row r="472" spans="1:29" ht="15.75" customHeight="1" x14ac:dyDescent="0.3">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row>
    <row r="473" spans="1:29" ht="15.75" customHeight="1" x14ac:dyDescent="0.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row>
    <row r="474" spans="1:29" ht="15.75" customHeight="1" x14ac:dyDescent="0.3">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row>
    <row r="475" spans="1:29" ht="15.75" customHeight="1" x14ac:dyDescent="0.3">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row>
    <row r="476" spans="1:29" ht="15.75" customHeight="1" x14ac:dyDescent="0.3">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row>
    <row r="477" spans="1:29" ht="15.75" customHeight="1" x14ac:dyDescent="0.3">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row>
    <row r="478" spans="1:29" ht="15.75" customHeight="1" x14ac:dyDescent="0.3">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row>
    <row r="479" spans="1:29" ht="15.75" customHeight="1" x14ac:dyDescent="0.3">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row>
    <row r="480" spans="1:29" ht="15.75" customHeight="1" x14ac:dyDescent="0.3">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row>
    <row r="481" spans="1:29" ht="15.75" customHeight="1" x14ac:dyDescent="0.3">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row>
    <row r="482" spans="1:29" ht="15.75" customHeight="1" x14ac:dyDescent="0.3">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row>
    <row r="483" spans="1:29" ht="15.75" customHeight="1" x14ac:dyDescent="0.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row>
    <row r="484" spans="1:29" ht="15.75" customHeight="1" x14ac:dyDescent="0.3">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row>
    <row r="485" spans="1:29" ht="15.75" customHeight="1" x14ac:dyDescent="0.3">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row>
    <row r="486" spans="1:29" ht="15.75" customHeight="1" x14ac:dyDescent="0.3">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row>
    <row r="487" spans="1:29" ht="15.75" customHeight="1" x14ac:dyDescent="0.3">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row>
    <row r="488" spans="1:29" ht="15.75" customHeight="1" x14ac:dyDescent="0.3">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row>
    <row r="489" spans="1:29" ht="15.75" customHeight="1" x14ac:dyDescent="0.3">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row>
    <row r="490" spans="1:29" ht="15.75" customHeight="1" x14ac:dyDescent="0.3">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row>
    <row r="491" spans="1:29" ht="15.75" customHeight="1" x14ac:dyDescent="0.3">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row>
    <row r="492" spans="1:29" ht="15.75" customHeight="1" x14ac:dyDescent="0.3">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row>
    <row r="493" spans="1:29" ht="15.75" customHeight="1" x14ac:dyDescent="0.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row>
    <row r="494" spans="1:29" ht="15.75" customHeight="1" x14ac:dyDescent="0.3">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row>
    <row r="495" spans="1:29" ht="15.75" customHeight="1" x14ac:dyDescent="0.3">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row>
    <row r="496" spans="1:29" ht="15.75" customHeight="1" x14ac:dyDescent="0.3">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row>
    <row r="497" spans="1:29" ht="15.75" customHeight="1" x14ac:dyDescent="0.3">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row>
    <row r="498" spans="1:29" ht="15.75" customHeight="1" x14ac:dyDescent="0.3">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row>
    <row r="499" spans="1:29" ht="15.75" customHeight="1" x14ac:dyDescent="0.3">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row>
    <row r="500" spans="1:29" ht="15.75" customHeight="1" x14ac:dyDescent="0.3">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row>
    <row r="501" spans="1:29" ht="15.75" customHeight="1" x14ac:dyDescent="0.3">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row>
    <row r="502" spans="1:29" ht="15.75" customHeight="1" x14ac:dyDescent="0.3">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row>
    <row r="503" spans="1:29" ht="15.75" customHeight="1" x14ac:dyDescent="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row>
    <row r="504" spans="1:29" ht="15.75" customHeight="1" x14ac:dyDescent="0.3">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row>
    <row r="505" spans="1:29" ht="15.75" customHeight="1" x14ac:dyDescent="0.3">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row>
    <row r="506" spans="1:29" ht="15.75" customHeight="1" x14ac:dyDescent="0.3">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row>
    <row r="507" spans="1:29" ht="15.75" customHeight="1" x14ac:dyDescent="0.3">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row>
    <row r="508" spans="1:29" ht="15.75" customHeight="1" x14ac:dyDescent="0.3">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row>
    <row r="509" spans="1:29" ht="15.75" customHeight="1" x14ac:dyDescent="0.3">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row>
    <row r="510" spans="1:29" ht="15.75" customHeight="1" x14ac:dyDescent="0.3">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row>
    <row r="511" spans="1:29" ht="15.75" customHeight="1" x14ac:dyDescent="0.3">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row>
    <row r="512" spans="1:29" ht="15.75" customHeight="1" x14ac:dyDescent="0.3">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row>
    <row r="513" spans="1:29" ht="15.75" customHeight="1" x14ac:dyDescent="0.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row>
    <row r="514" spans="1:29" ht="15.75" customHeight="1" x14ac:dyDescent="0.3">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row>
    <row r="515" spans="1:29" ht="15.75" customHeight="1" x14ac:dyDescent="0.3">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row>
    <row r="516" spans="1:29" ht="15.75" customHeight="1" x14ac:dyDescent="0.3">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row>
    <row r="517" spans="1:29" ht="15.75" customHeight="1" x14ac:dyDescent="0.3">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row>
    <row r="518" spans="1:29" ht="15.75" customHeight="1" x14ac:dyDescent="0.3">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row>
    <row r="519" spans="1:29" ht="15.75" customHeight="1" x14ac:dyDescent="0.3">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row>
    <row r="520" spans="1:29" ht="15.75" customHeight="1" x14ac:dyDescent="0.3">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row>
    <row r="521" spans="1:29" ht="15.75" customHeight="1" x14ac:dyDescent="0.3">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row>
    <row r="522" spans="1:29" ht="15.75" customHeight="1" x14ac:dyDescent="0.3">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row>
    <row r="523" spans="1:29" ht="15.75" customHeight="1" x14ac:dyDescent="0.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row>
    <row r="524" spans="1:29" ht="15.75" customHeight="1" x14ac:dyDescent="0.3">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row>
    <row r="525" spans="1:29" ht="15.75" customHeight="1" x14ac:dyDescent="0.3">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row>
    <row r="526" spans="1:29" ht="15.75" customHeight="1" x14ac:dyDescent="0.3">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row>
    <row r="527" spans="1:29" ht="15.75" customHeight="1" x14ac:dyDescent="0.3">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row>
    <row r="528" spans="1:29" ht="15.75" customHeight="1" x14ac:dyDescent="0.3">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row>
    <row r="529" spans="1:29" ht="15.75" customHeight="1" x14ac:dyDescent="0.3">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row>
    <row r="530" spans="1:29" ht="15.75" customHeight="1" x14ac:dyDescent="0.3">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row>
    <row r="531" spans="1:29" ht="15.75" customHeight="1" x14ac:dyDescent="0.3">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row>
    <row r="532" spans="1:29" ht="15.75" customHeight="1" x14ac:dyDescent="0.3">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row>
    <row r="533" spans="1:29" ht="15.75" customHeight="1" x14ac:dyDescent="0.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row>
    <row r="534" spans="1:29" ht="15.75" customHeight="1" x14ac:dyDescent="0.3">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row>
    <row r="535" spans="1:29" ht="15.75" customHeight="1" x14ac:dyDescent="0.3">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row>
    <row r="536" spans="1:29" ht="15.75" customHeight="1" x14ac:dyDescent="0.3">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row>
    <row r="537" spans="1:29" ht="15.75" customHeight="1" x14ac:dyDescent="0.3">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row>
    <row r="538" spans="1:29" ht="15.75" customHeight="1" x14ac:dyDescent="0.3">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row>
    <row r="539" spans="1:29" ht="15.75" customHeight="1" x14ac:dyDescent="0.3">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row>
    <row r="540" spans="1:29" ht="15.75" customHeight="1" x14ac:dyDescent="0.3">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row>
    <row r="541" spans="1:29" ht="15.75" customHeight="1" x14ac:dyDescent="0.3">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row>
    <row r="542" spans="1:29" ht="15.75" customHeight="1" x14ac:dyDescent="0.3">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row>
    <row r="543" spans="1:29" ht="15.75" customHeight="1" x14ac:dyDescent="0.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row>
    <row r="544" spans="1:29" ht="15.75" customHeight="1" x14ac:dyDescent="0.3">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row>
    <row r="545" spans="1:29" ht="15.75" customHeight="1" x14ac:dyDescent="0.3">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row>
    <row r="546" spans="1:29" ht="15.75" customHeight="1" x14ac:dyDescent="0.3">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row>
    <row r="547" spans="1:29" ht="15.75" customHeight="1" x14ac:dyDescent="0.3">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row>
    <row r="548" spans="1:29" ht="15.75" customHeight="1" x14ac:dyDescent="0.3">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row>
    <row r="549" spans="1:29" ht="15.75" customHeight="1" x14ac:dyDescent="0.3">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row>
    <row r="550" spans="1:29" ht="15.75" customHeight="1" x14ac:dyDescent="0.3">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row>
    <row r="551" spans="1:29" ht="15.75" customHeight="1" x14ac:dyDescent="0.3">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row>
    <row r="552" spans="1:29" ht="15.75" customHeight="1" x14ac:dyDescent="0.3">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row>
    <row r="553" spans="1:29" ht="15.75" customHeight="1" x14ac:dyDescent="0.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row>
    <row r="554" spans="1:29" ht="15.75" customHeight="1" x14ac:dyDescent="0.3">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row>
    <row r="555" spans="1:29" ht="15.75" customHeight="1" x14ac:dyDescent="0.3">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row>
    <row r="556" spans="1:29" ht="15.75" customHeight="1" x14ac:dyDescent="0.3">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row>
    <row r="557" spans="1:29" ht="15.75" customHeight="1" x14ac:dyDescent="0.3">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row>
    <row r="558" spans="1:29" ht="15.75" customHeight="1" x14ac:dyDescent="0.3">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row>
    <row r="559" spans="1:29" ht="15.75" customHeight="1" x14ac:dyDescent="0.3">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row>
    <row r="560" spans="1:29" ht="15.75" customHeight="1" x14ac:dyDescent="0.3">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row>
    <row r="561" spans="1:29" ht="15.75" customHeight="1" x14ac:dyDescent="0.3">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row>
    <row r="562" spans="1:29" ht="15.75" customHeight="1" x14ac:dyDescent="0.3">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row>
    <row r="563" spans="1:29" ht="15.75" customHeight="1" x14ac:dyDescent="0.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row>
    <row r="564" spans="1:29" ht="15.75" customHeight="1" x14ac:dyDescent="0.3">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row>
    <row r="565" spans="1:29" ht="15.75" customHeight="1" x14ac:dyDescent="0.3">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row>
    <row r="566" spans="1:29" ht="15.75" customHeight="1" x14ac:dyDescent="0.3">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row>
    <row r="567" spans="1:29" ht="15.75" customHeight="1" x14ac:dyDescent="0.3">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row>
    <row r="568" spans="1:29" ht="15.75" customHeight="1" x14ac:dyDescent="0.3">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row>
    <row r="569" spans="1:29" ht="15.75" customHeight="1" x14ac:dyDescent="0.3">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row>
    <row r="570" spans="1:29" ht="15.75" customHeight="1" x14ac:dyDescent="0.3">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row>
    <row r="571" spans="1:29" ht="15.75" customHeight="1" x14ac:dyDescent="0.3">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row>
    <row r="572" spans="1:29" ht="15.75" customHeight="1" x14ac:dyDescent="0.3">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row>
    <row r="573" spans="1:29" ht="15.75" customHeight="1" x14ac:dyDescent="0.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row>
    <row r="574" spans="1:29" ht="15.75" customHeight="1" x14ac:dyDescent="0.3">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row>
    <row r="575" spans="1:29" ht="15.75" customHeight="1" x14ac:dyDescent="0.3">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row>
    <row r="576" spans="1:29" ht="15.75" customHeight="1" x14ac:dyDescent="0.3">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row>
    <row r="577" spans="1:29" ht="15.75" customHeight="1" x14ac:dyDescent="0.3">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row>
    <row r="578" spans="1:29" ht="15.75" customHeight="1" x14ac:dyDescent="0.3">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row>
    <row r="579" spans="1:29" ht="15.75" customHeight="1" x14ac:dyDescent="0.3">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row>
    <row r="580" spans="1:29" ht="15.75" customHeight="1" x14ac:dyDescent="0.3">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row>
    <row r="581" spans="1:29" ht="15.75" customHeight="1" x14ac:dyDescent="0.3">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row>
    <row r="582" spans="1:29" ht="15.75" customHeight="1" x14ac:dyDescent="0.3">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row>
    <row r="583" spans="1:29" ht="15.75" customHeight="1" x14ac:dyDescent="0.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row>
    <row r="584" spans="1:29" ht="15.75" customHeight="1" x14ac:dyDescent="0.3">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row>
    <row r="585" spans="1:29" ht="15.75" customHeight="1" x14ac:dyDescent="0.3">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row>
    <row r="586" spans="1:29" ht="15.75" customHeight="1" x14ac:dyDescent="0.3">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row>
    <row r="587" spans="1:29" ht="15.75" customHeight="1" x14ac:dyDescent="0.3">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row>
    <row r="588" spans="1:29" ht="15.75" customHeight="1" x14ac:dyDescent="0.3">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row>
    <row r="589" spans="1:29" ht="15.75" customHeight="1" x14ac:dyDescent="0.3">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row>
    <row r="590" spans="1:29" ht="15.75" customHeight="1" x14ac:dyDescent="0.3">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row>
    <row r="591" spans="1:29" ht="15.75" customHeight="1" x14ac:dyDescent="0.3">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row>
    <row r="592" spans="1:29" ht="15.75" customHeight="1" x14ac:dyDescent="0.3">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row>
    <row r="593" spans="1:29" ht="15.75" customHeight="1" x14ac:dyDescent="0.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row>
    <row r="594" spans="1:29" ht="15.75" customHeight="1" x14ac:dyDescent="0.3">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row>
    <row r="595" spans="1:29" ht="15.75" customHeight="1" x14ac:dyDescent="0.3">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row>
    <row r="596" spans="1:29" ht="15.75" customHeight="1" x14ac:dyDescent="0.3">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row>
    <row r="597" spans="1:29" ht="15.75" customHeight="1" x14ac:dyDescent="0.3">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row>
    <row r="598" spans="1:29" ht="15.75" customHeight="1" x14ac:dyDescent="0.3">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row>
    <row r="599" spans="1:29" ht="15.75" customHeight="1" x14ac:dyDescent="0.3">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row>
    <row r="600" spans="1:29" ht="15.75" customHeight="1" x14ac:dyDescent="0.3">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row>
    <row r="601" spans="1:29" ht="15.75" customHeight="1" x14ac:dyDescent="0.3">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row>
    <row r="602" spans="1:29" ht="15.75" customHeight="1" x14ac:dyDescent="0.3">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row>
    <row r="603" spans="1:29" ht="15.75" customHeight="1" x14ac:dyDescent="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row>
    <row r="604" spans="1:29" ht="15.75" customHeight="1" x14ac:dyDescent="0.3">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row>
    <row r="605" spans="1:29" ht="15.75" customHeight="1" x14ac:dyDescent="0.3">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row>
    <row r="606" spans="1:29" ht="15.75" customHeight="1" x14ac:dyDescent="0.3">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row>
    <row r="607" spans="1:29" ht="15.75" customHeight="1" x14ac:dyDescent="0.3">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row>
    <row r="608" spans="1:29" ht="15.75" customHeight="1" x14ac:dyDescent="0.3">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row>
    <row r="609" spans="1:29" ht="15.75" customHeight="1" x14ac:dyDescent="0.3">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row>
    <row r="610" spans="1:29" ht="15.75" customHeight="1" x14ac:dyDescent="0.3">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row>
    <row r="611" spans="1:29" ht="15.75" customHeight="1" x14ac:dyDescent="0.3">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row>
    <row r="612" spans="1:29" ht="15.75" customHeight="1" x14ac:dyDescent="0.3">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row>
    <row r="613" spans="1:29" ht="15.75" customHeight="1" x14ac:dyDescent="0.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row>
    <row r="614" spans="1:29" ht="15.75" customHeight="1" x14ac:dyDescent="0.3">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row>
    <row r="615" spans="1:29" ht="15.75" customHeight="1" x14ac:dyDescent="0.3">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row>
    <row r="616" spans="1:29" ht="15.75" customHeight="1" x14ac:dyDescent="0.3">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row>
    <row r="617" spans="1:29" ht="15.75" customHeight="1" x14ac:dyDescent="0.3">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row>
    <row r="618" spans="1:29" ht="15.75" customHeight="1" x14ac:dyDescent="0.3">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row>
    <row r="619" spans="1:29" ht="15.75" customHeight="1" x14ac:dyDescent="0.3">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row>
    <row r="620" spans="1:29" ht="15.75" customHeight="1" x14ac:dyDescent="0.3">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row>
    <row r="621" spans="1:29" ht="15.75" customHeight="1" x14ac:dyDescent="0.3">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row>
    <row r="622" spans="1:29" ht="15.75" customHeight="1" x14ac:dyDescent="0.3">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row>
    <row r="623" spans="1:29" ht="15.75" customHeight="1" x14ac:dyDescent="0.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row>
    <row r="624" spans="1:29" ht="15.75" customHeight="1" x14ac:dyDescent="0.3">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row>
    <row r="625" spans="1:29" ht="15.75" customHeight="1" x14ac:dyDescent="0.3">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row>
    <row r="626" spans="1:29" ht="15.75" customHeight="1" x14ac:dyDescent="0.3">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row>
    <row r="627" spans="1:29" ht="15.75" customHeight="1" x14ac:dyDescent="0.3">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row>
    <row r="628" spans="1:29" ht="15.75" customHeight="1" x14ac:dyDescent="0.3">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row>
    <row r="629" spans="1:29" ht="15.75" customHeight="1" x14ac:dyDescent="0.3">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row>
    <row r="630" spans="1:29" ht="15.75" customHeight="1" x14ac:dyDescent="0.3">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row>
    <row r="631" spans="1:29" ht="15.75" customHeight="1" x14ac:dyDescent="0.3">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row>
    <row r="632" spans="1:29" ht="15.75" customHeight="1" x14ac:dyDescent="0.3">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row>
    <row r="633" spans="1:29" ht="15.75" customHeight="1" x14ac:dyDescent="0.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row>
    <row r="634" spans="1:29" ht="15.75" customHeight="1" x14ac:dyDescent="0.3">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row>
    <row r="635" spans="1:29" ht="15.75" customHeight="1" x14ac:dyDescent="0.3">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row>
    <row r="636" spans="1:29" ht="15.75" customHeight="1" x14ac:dyDescent="0.3">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row>
    <row r="637" spans="1:29" ht="15.75" customHeight="1" x14ac:dyDescent="0.3">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row>
    <row r="638" spans="1:29" ht="15.75" customHeight="1" x14ac:dyDescent="0.3">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row>
    <row r="639" spans="1:29" ht="15.75" customHeight="1" x14ac:dyDescent="0.3">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row>
    <row r="640" spans="1:29" ht="15.75" customHeight="1" x14ac:dyDescent="0.3">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row>
    <row r="641" spans="1:29" ht="15.75" customHeight="1" x14ac:dyDescent="0.3">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row>
    <row r="642" spans="1:29" ht="15.75" customHeight="1" x14ac:dyDescent="0.3">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row>
    <row r="643" spans="1:29" ht="15.75" customHeight="1" x14ac:dyDescent="0.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row>
    <row r="644" spans="1:29" ht="15.75" customHeight="1" x14ac:dyDescent="0.3">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row>
    <row r="645" spans="1:29" ht="15.75" customHeight="1" x14ac:dyDescent="0.3">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row>
    <row r="646" spans="1:29" ht="15.75" customHeight="1" x14ac:dyDescent="0.3">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row>
    <row r="647" spans="1:29" ht="15.75" customHeight="1" x14ac:dyDescent="0.3">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row>
    <row r="648" spans="1:29" ht="15.75" customHeight="1" x14ac:dyDescent="0.3">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row>
    <row r="649" spans="1:29" ht="15.75" customHeight="1" x14ac:dyDescent="0.3">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row>
    <row r="650" spans="1:29" ht="15.75" customHeight="1" x14ac:dyDescent="0.3">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row>
    <row r="651" spans="1:29" ht="15.75" customHeight="1" x14ac:dyDescent="0.3">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row>
    <row r="652" spans="1:29" ht="15.75" customHeight="1" x14ac:dyDescent="0.3">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row>
    <row r="653" spans="1:29" ht="15.75" customHeight="1" x14ac:dyDescent="0.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row>
    <row r="654" spans="1:29" ht="15.75" customHeight="1" x14ac:dyDescent="0.3">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row>
    <row r="655" spans="1:29" ht="15.75" customHeight="1" x14ac:dyDescent="0.3">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row>
    <row r="656" spans="1:29" ht="15.75" customHeight="1" x14ac:dyDescent="0.3">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row>
    <row r="657" spans="1:29" ht="15.75" customHeight="1" x14ac:dyDescent="0.3">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row>
    <row r="658" spans="1:29" ht="15.75" customHeight="1" x14ac:dyDescent="0.3">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row>
    <row r="659" spans="1:29" ht="15.75" customHeight="1" x14ac:dyDescent="0.3">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row>
    <row r="660" spans="1:29" ht="15.75" customHeight="1" x14ac:dyDescent="0.3">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row>
    <row r="661" spans="1:29" ht="15.75" customHeight="1" x14ac:dyDescent="0.3">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row>
    <row r="662" spans="1:29" ht="15.75" customHeight="1" x14ac:dyDescent="0.3">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row>
    <row r="663" spans="1:29" ht="15.75" customHeight="1" x14ac:dyDescent="0.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row>
    <row r="664" spans="1:29" ht="15.75" customHeight="1" x14ac:dyDescent="0.3">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row>
    <row r="665" spans="1:29" ht="15.75" customHeight="1" x14ac:dyDescent="0.3">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row>
    <row r="666" spans="1:29" ht="15.75" customHeight="1" x14ac:dyDescent="0.3">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row>
    <row r="667" spans="1:29" ht="15.75" customHeight="1" x14ac:dyDescent="0.3">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row>
    <row r="668" spans="1:29" ht="15.75" customHeight="1" x14ac:dyDescent="0.3">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row>
    <row r="669" spans="1:29" ht="15.75" customHeight="1" x14ac:dyDescent="0.3">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row>
    <row r="670" spans="1:29" ht="15.75" customHeight="1" x14ac:dyDescent="0.3">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row>
    <row r="671" spans="1:29" ht="15.75" customHeight="1" x14ac:dyDescent="0.3">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row>
    <row r="672" spans="1:29" ht="15.75" customHeight="1" x14ac:dyDescent="0.3">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row>
    <row r="673" spans="1:29" ht="15.75" customHeight="1" x14ac:dyDescent="0.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row>
    <row r="674" spans="1:29" ht="15.75" customHeight="1" x14ac:dyDescent="0.3">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row>
    <row r="675" spans="1:29" ht="15.75" customHeight="1" x14ac:dyDescent="0.3">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row>
    <row r="676" spans="1:29" ht="15.75" customHeight="1" x14ac:dyDescent="0.3">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row>
    <row r="677" spans="1:29" ht="15.75" customHeight="1" x14ac:dyDescent="0.3">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row>
    <row r="678" spans="1:29" ht="15.75" customHeight="1" x14ac:dyDescent="0.3">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row>
    <row r="679" spans="1:29" ht="15.75" customHeight="1" x14ac:dyDescent="0.3">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row>
    <row r="680" spans="1:29" ht="15.75" customHeight="1" x14ac:dyDescent="0.3">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row>
    <row r="681" spans="1:29" ht="15.75" customHeight="1" x14ac:dyDescent="0.3">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row>
    <row r="682" spans="1:29" ht="15.75" customHeight="1" x14ac:dyDescent="0.3">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row>
    <row r="683" spans="1:29" ht="15.75" customHeight="1" x14ac:dyDescent="0.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row>
    <row r="684" spans="1:29" ht="15.75" customHeight="1" x14ac:dyDescent="0.3">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row>
    <row r="685" spans="1:29" ht="15.75" customHeight="1" x14ac:dyDescent="0.3">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row>
    <row r="686" spans="1:29" ht="15.75" customHeight="1" x14ac:dyDescent="0.3">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row>
    <row r="687" spans="1:29" ht="15.75" customHeight="1" x14ac:dyDescent="0.3">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row>
    <row r="688" spans="1:29" ht="15.75" customHeight="1" x14ac:dyDescent="0.3">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row>
    <row r="689" spans="1:29" ht="15.75" customHeight="1" x14ac:dyDescent="0.3">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row>
    <row r="690" spans="1:29" ht="15.75" customHeight="1" x14ac:dyDescent="0.3">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row>
    <row r="691" spans="1:29" ht="15.75" customHeight="1" x14ac:dyDescent="0.3">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row>
    <row r="692" spans="1:29" ht="15.75" customHeight="1" x14ac:dyDescent="0.3">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row>
    <row r="693" spans="1:29" ht="15.75" customHeight="1" x14ac:dyDescent="0.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row>
    <row r="694" spans="1:29" ht="15.75" customHeight="1" x14ac:dyDescent="0.3">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row>
    <row r="695" spans="1:29" ht="15.75" customHeight="1" x14ac:dyDescent="0.3">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row>
    <row r="696" spans="1:29" ht="15.75" customHeight="1" x14ac:dyDescent="0.3">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row>
    <row r="697" spans="1:29" ht="15.75" customHeight="1" x14ac:dyDescent="0.3">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row>
    <row r="698" spans="1:29" ht="15.75" customHeight="1" x14ac:dyDescent="0.3">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row>
    <row r="699" spans="1:29" ht="15.75" customHeight="1" x14ac:dyDescent="0.3">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row>
    <row r="700" spans="1:29" ht="15.75" customHeight="1" x14ac:dyDescent="0.3">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row>
    <row r="701" spans="1:29" ht="15.75" customHeight="1" x14ac:dyDescent="0.3">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row>
    <row r="702" spans="1:29" ht="15.75" customHeight="1" x14ac:dyDescent="0.3">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row>
    <row r="703" spans="1:29" ht="15.75" customHeight="1" x14ac:dyDescent="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row>
    <row r="704" spans="1:29" ht="15.75" customHeight="1" x14ac:dyDescent="0.3">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row>
    <row r="705" spans="1:29" ht="15.75" customHeight="1" x14ac:dyDescent="0.3">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row>
    <row r="706" spans="1:29" ht="15.75" customHeight="1" x14ac:dyDescent="0.3">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row>
    <row r="707" spans="1:29" ht="15.75" customHeight="1" x14ac:dyDescent="0.3">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row>
    <row r="708" spans="1:29" ht="15.75" customHeight="1" x14ac:dyDescent="0.3">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row>
    <row r="709" spans="1:29" ht="15.75" customHeight="1" x14ac:dyDescent="0.3">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row>
    <row r="710" spans="1:29" ht="15.75" customHeight="1" x14ac:dyDescent="0.3">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row>
    <row r="711" spans="1:29" ht="15.75" customHeight="1" x14ac:dyDescent="0.3">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row>
    <row r="712" spans="1:29" ht="15.75" customHeight="1" x14ac:dyDescent="0.3">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row>
    <row r="713" spans="1:29" ht="15.75" customHeight="1" x14ac:dyDescent="0.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row>
    <row r="714" spans="1:29" ht="15.75" customHeight="1" x14ac:dyDescent="0.3">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row>
    <row r="715" spans="1:29" ht="15.75" customHeight="1" x14ac:dyDescent="0.3">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row>
    <row r="716" spans="1:29" ht="15.75" customHeight="1" x14ac:dyDescent="0.3">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row>
    <row r="717" spans="1:29" ht="15.75" customHeight="1" x14ac:dyDescent="0.3">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row>
    <row r="718" spans="1:29" ht="15.75" customHeight="1" x14ac:dyDescent="0.3">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row>
    <row r="719" spans="1:29" ht="15.75" customHeight="1" x14ac:dyDescent="0.3">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row>
    <row r="720" spans="1:29" ht="15.75" customHeight="1" x14ac:dyDescent="0.3">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row>
    <row r="721" spans="1:29" ht="15.75" customHeight="1" x14ac:dyDescent="0.3">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row>
    <row r="722" spans="1:29" ht="15.75" customHeight="1" x14ac:dyDescent="0.3">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row>
    <row r="723" spans="1:29" ht="15.75" customHeight="1" x14ac:dyDescent="0.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row>
    <row r="724" spans="1:29" ht="15.75" customHeight="1" x14ac:dyDescent="0.3">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row>
    <row r="725" spans="1:29" ht="15.75" customHeight="1" x14ac:dyDescent="0.3">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row>
    <row r="726" spans="1:29" ht="15.75" customHeight="1" x14ac:dyDescent="0.3">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row>
    <row r="727" spans="1:29" ht="15.75" customHeight="1" x14ac:dyDescent="0.3">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row>
    <row r="728" spans="1:29" ht="15.75" customHeight="1" x14ac:dyDescent="0.3">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row>
    <row r="729" spans="1:29" ht="15.75" customHeight="1" x14ac:dyDescent="0.3">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row>
    <row r="730" spans="1:29" ht="15.75" customHeight="1" x14ac:dyDescent="0.3">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row>
    <row r="731" spans="1:29" ht="15.75" customHeight="1" x14ac:dyDescent="0.3">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row>
    <row r="732" spans="1:29" ht="15.75" customHeight="1" x14ac:dyDescent="0.3">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row>
    <row r="733" spans="1:29" ht="15.75" customHeight="1" x14ac:dyDescent="0.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row>
    <row r="734" spans="1:29" ht="15.75" customHeight="1" x14ac:dyDescent="0.3">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row>
    <row r="735" spans="1:29" ht="15.75" customHeight="1" x14ac:dyDescent="0.3">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row>
    <row r="736" spans="1:29" ht="15.75" customHeight="1" x14ac:dyDescent="0.3">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row>
    <row r="737" spans="1:29" ht="15.75" customHeight="1" x14ac:dyDescent="0.3">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row>
    <row r="738" spans="1:29" ht="15.75" customHeight="1" x14ac:dyDescent="0.3">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row>
    <row r="739" spans="1:29" ht="15.75" customHeight="1" x14ac:dyDescent="0.3">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row>
    <row r="740" spans="1:29" ht="15.75" customHeight="1" x14ac:dyDescent="0.3">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row>
    <row r="741" spans="1:29" ht="15.75" customHeight="1" x14ac:dyDescent="0.3">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row>
    <row r="742" spans="1:29" ht="15.75" customHeight="1" x14ac:dyDescent="0.3">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row>
    <row r="743" spans="1:29" ht="15.75" customHeight="1" x14ac:dyDescent="0.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row>
    <row r="744" spans="1:29" ht="15.75" customHeight="1" x14ac:dyDescent="0.3">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row>
    <row r="745" spans="1:29" ht="15.75" customHeight="1" x14ac:dyDescent="0.3">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row>
    <row r="746" spans="1:29" ht="15.75" customHeight="1" x14ac:dyDescent="0.3">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row>
    <row r="747" spans="1:29" ht="15.75" customHeight="1" x14ac:dyDescent="0.3">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row>
    <row r="748" spans="1:29" ht="15.75" customHeight="1" x14ac:dyDescent="0.3">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row>
    <row r="749" spans="1:29" ht="15.75" customHeight="1" x14ac:dyDescent="0.3">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row>
    <row r="750" spans="1:29" ht="15.75" customHeight="1" x14ac:dyDescent="0.3">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row>
    <row r="751" spans="1:29" ht="15.75" customHeight="1" x14ac:dyDescent="0.3">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row>
    <row r="752" spans="1:29" ht="15.75" customHeight="1" x14ac:dyDescent="0.3">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row>
    <row r="753" spans="1:29" ht="15.75" customHeight="1" x14ac:dyDescent="0.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row>
    <row r="754" spans="1:29" ht="15.75" customHeight="1" x14ac:dyDescent="0.3">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row>
    <row r="755" spans="1:29" ht="15.75" customHeight="1" x14ac:dyDescent="0.3">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row>
    <row r="756" spans="1:29" ht="15.75" customHeight="1" x14ac:dyDescent="0.3">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row>
    <row r="757" spans="1:29" ht="15.75" customHeight="1" x14ac:dyDescent="0.3">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row>
    <row r="758" spans="1:29" ht="15.75" customHeight="1" x14ac:dyDescent="0.3">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row>
  </sheetData>
  <mergeCells count="7">
    <mergeCell ref="C23:K23"/>
    <mergeCell ref="C24:K24"/>
    <mergeCell ref="C18:K18"/>
    <mergeCell ref="C19:K19"/>
    <mergeCell ref="C20:K20"/>
    <mergeCell ref="C21:K21"/>
    <mergeCell ref="C22:K22"/>
  </mergeCells>
  <dataValidations count="2">
    <dataValidation type="list" allowBlank="1" showErrorMessage="1" sqref="G6:G12" xr:uid="{00000000-0002-0000-0400-000000000000}">
      <formula1>"1.1,1.2,1.3,1.4,1.5,2.1,2.2,2.3,2.4,2.5,3.1,3.2,3.3,3.4,4.1,4.2,4.3,5.1,5.2,6.1,6.2,6.3,6.4,6.5"</formula1>
    </dataValidation>
    <dataValidation type="list" allowBlank="1" showErrorMessage="1" sqref="H6:H12" xr:uid="{00000000-0002-0000-0400-000001000000}">
      <formula1>"Administrative,J - Capital Expenditures,B - Provider Payments,Building a new EMR System,N/A"</formula1>
    </dataValidation>
  </dataValidations>
  <printOptions horizontalCentered="1"/>
  <pageMargins left="1" right="1" top="1" bottom="1" header="0" footer="0"/>
  <pageSetup fitToHeight="0" orientation="landscape"/>
  <headerFooter>
    <oddHeader>&amp;LRural Health Transformation Program&amp;CBudget Narrative&amp;RVersion Date 01/28/2026</oddHeader>
    <oddFooter>&amp;LUtah Department of Health &amp;&amp; Human Services&amp;R&amp;P of 21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D1002"/>
  <sheetViews>
    <sheetView topLeftCell="F3" workbookViewId="0">
      <selection activeCell="F7" sqref="F7:F11"/>
    </sheetView>
  </sheetViews>
  <sheetFormatPr defaultColWidth="14.3984375" defaultRowHeight="15" customHeight="1" x14ac:dyDescent="0.3"/>
  <cols>
    <col min="1" max="1" width="3.296875" customWidth="1"/>
    <col min="2" max="2" width="19.59765625" customWidth="1"/>
    <col min="3" max="3" width="99.69921875" customWidth="1"/>
    <col min="4" max="8" width="21" customWidth="1"/>
  </cols>
  <sheetData>
    <row r="1" spans="1:30" ht="9" customHeight="1" x14ac:dyDescent="0.55000000000000004">
      <c r="A1" s="160"/>
      <c r="B1" s="62"/>
      <c r="C1" s="62"/>
      <c r="D1" s="62"/>
      <c r="E1" s="62"/>
      <c r="F1" s="62"/>
      <c r="G1" s="62"/>
      <c r="H1" s="62"/>
      <c r="I1" s="11"/>
      <c r="J1" s="11"/>
      <c r="K1" s="11"/>
      <c r="L1" s="11"/>
      <c r="M1" s="11"/>
      <c r="N1" s="11"/>
      <c r="O1" s="11"/>
      <c r="P1" s="11"/>
      <c r="Q1" s="11"/>
      <c r="R1" s="11"/>
      <c r="S1" s="11"/>
      <c r="T1" s="11"/>
      <c r="U1" s="11"/>
      <c r="V1" s="11"/>
      <c r="W1" s="11"/>
      <c r="X1" s="11"/>
      <c r="Y1" s="11"/>
      <c r="Z1" s="11"/>
      <c r="AA1" s="11"/>
      <c r="AB1" s="11"/>
      <c r="AC1" s="11"/>
      <c r="AD1" s="11"/>
    </row>
    <row r="2" spans="1:30" ht="24" customHeight="1" x14ac:dyDescent="0.55000000000000004">
      <c r="A2" s="72"/>
      <c r="B2" s="73"/>
      <c r="C2" s="73" t="s">
        <v>48</v>
      </c>
      <c r="D2" s="73"/>
      <c r="E2" s="73"/>
      <c r="F2" s="73"/>
      <c r="G2" s="73"/>
      <c r="H2" s="73"/>
      <c r="I2" s="11"/>
      <c r="J2" s="11"/>
      <c r="K2" s="11"/>
      <c r="L2" s="11"/>
      <c r="M2" s="11"/>
      <c r="N2" s="11"/>
      <c r="O2" s="11"/>
      <c r="P2" s="11"/>
      <c r="Q2" s="11"/>
      <c r="R2" s="11"/>
      <c r="S2" s="11"/>
      <c r="T2" s="11"/>
      <c r="U2" s="11"/>
      <c r="V2" s="11"/>
      <c r="W2" s="11"/>
      <c r="X2" s="11"/>
      <c r="Y2" s="11"/>
      <c r="Z2" s="11"/>
      <c r="AA2" s="11"/>
      <c r="AB2" s="11"/>
      <c r="AC2" s="11"/>
      <c r="AD2" s="11"/>
    </row>
    <row r="3" spans="1:30" ht="33.75" customHeight="1" x14ac:dyDescent="0.35">
      <c r="A3" s="63" t="s">
        <v>79</v>
      </c>
      <c r="B3" s="79"/>
      <c r="C3" s="79"/>
      <c r="D3" s="80" t="s">
        <v>131</v>
      </c>
      <c r="E3" s="80" t="s">
        <v>132</v>
      </c>
      <c r="F3" s="80" t="s">
        <v>29</v>
      </c>
      <c r="G3" s="80" t="s">
        <v>30</v>
      </c>
      <c r="H3" s="85" t="s">
        <v>106</v>
      </c>
      <c r="I3" s="68"/>
      <c r="J3" s="68"/>
      <c r="K3" s="68"/>
      <c r="L3" s="68"/>
      <c r="M3" s="68"/>
      <c r="N3" s="68"/>
      <c r="O3" s="68"/>
      <c r="P3" s="68"/>
      <c r="Q3" s="68"/>
      <c r="R3" s="68"/>
      <c r="S3" s="68"/>
      <c r="T3" s="68"/>
      <c r="U3" s="68"/>
      <c r="V3" s="68"/>
      <c r="W3" s="68"/>
      <c r="X3" s="68"/>
    </row>
    <row r="4" spans="1:30" ht="25.5" customHeight="1" x14ac:dyDescent="0.3">
      <c r="A4" s="87" t="s">
        <v>311</v>
      </c>
      <c r="B4" s="69"/>
      <c r="C4" s="116"/>
      <c r="D4" s="162"/>
      <c r="E4" s="162"/>
      <c r="F4" s="162"/>
      <c r="G4" s="162"/>
      <c r="H4" s="163"/>
      <c r="I4" s="11"/>
      <c r="J4" s="11"/>
      <c r="K4" s="11"/>
      <c r="L4" s="11"/>
      <c r="M4" s="11"/>
      <c r="N4" s="11"/>
      <c r="O4" s="11"/>
      <c r="P4" s="11"/>
      <c r="Q4" s="11"/>
      <c r="R4" s="11"/>
      <c r="S4" s="11"/>
      <c r="T4" s="11"/>
      <c r="U4" s="11"/>
      <c r="V4" s="11"/>
      <c r="W4" s="11"/>
      <c r="X4" s="11"/>
    </row>
    <row r="5" spans="1:30" ht="18.75" customHeight="1" x14ac:dyDescent="0.3">
      <c r="A5" s="94" t="s">
        <v>134</v>
      </c>
      <c r="B5" s="152"/>
      <c r="C5" s="152"/>
      <c r="D5" s="165"/>
      <c r="E5" s="165"/>
      <c r="F5" s="165"/>
      <c r="G5" s="165"/>
      <c r="H5" s="165"/>
      <c r="I5" s="11"/>
      <c r="J5" s="11"/>
      <c r="K5" s="11"/>
      <c r="L5" s="11"/>
      <c r="M5" s="11"/>
      <c r="N5" s="11"/>
      <c r="O5" s="11"/>
      <c r="P5" s="11"/>
      <c r="Q5" s="11"/>
      <c r="R5" s="11"/>
      <c r="S5" s="11"/>
      <c r="T5" s="11"/>
      <c r="U5" s="11"/>
      <c r="V5" s="11"/>
      <c r="W5" s="11"/>
      <c r="X5" s="11"/>
    </row>
    <row r="6" spans="1:30" ht="19.5" customHeight="1" x14ac:dyDescent="0.3">
      <c r="A6" s="167">
        <v>1</v>
      </c>
      <c r="B6" s="168" t="s">
        <v>138</v>
      </c>
      <c r="C6" s="169"/>
      <c r="D6" s="170"/>
      <c r="E6" s="170"/>
      <c r="F6" s="11">
        <v>2.5</v>
      </c>
      <c r="G6" s="34"/>
      <c r="H6" s="172">
        <f t="shared" ref="H6:H11" si="0">D6*E6</f>
        <v>0</v>
      </c>
      <c r="I6" s="11" t="s">
        <v>145</v>
      </c>
      <c r="J6" s="11"/>
      <c r="K6" s="11"/>
      <c r="L6" s="11"/>
      <c r="M6" s="11"/>
      <c r="N6" s="11"/>
      <c r="O6" s="11"/>
      <c r="P6" s="11"/>
      <c r="Q6" s="11"/>
      <c r="R6" s="11"/>
      <c r="S6" s="11"/>
      <c r="T6" s="11"/>
      <c r="U6" s="11"/>
      <c r="V6" s="11"/>
      <c r="W6" s="11"/>
      <c r="X6" s="11"/>
    </row>
    <row r="7" spans="1:30" ht="19.5" customHeight="1" x14ac:dyDescent="0.3">
      <c r="A7" s="167">
        <v>2</v>
      </c>
      <c r="B7" s="168" t="s">
        <v>146</v>
      </c>
      <c r="C7" s="169"/>
      <c r="D7" s="170"/>
      <c r="E7" s="170"/>
      <c r="F7" s="11">
        <v>2.5</v>
      </c>
      <c r="G7" s="34"/>
      <c r="H7" s="172">
        <f t="shared" si="0"/>
        <v>0</v>
      </c>
      <c r="I7" s="11"/>
      <c r="J7" s="11"/>
      <c r="K7" s="11"/>
      <c r="L7" s="11"/>
      <c r="M7" s="11"/>
      <c r="N7" s="11"/>
      <c r="O7" s="11"/>
      <c r="P7" s="11"/>
      <c r="Q7" s="11"/>
      <c r="R7" s="11"/>
      <c r="S7" s="11"/>
      <c r="T7" s="11"/>
      <c r="U7" s="11"/>
      <c r="V7" s="11"/>
      <c r="W7" s="11"/>
      <c r="X7" s="11"/>
    </row>
    <row r="8" spans="1:30" ht="19.5" customHeight="1" x14ac:dyDescent="0.3">
      <c r="A8" s="167">
        <v>3</v>
      </c>
      <c r="B8" s="168" t="s">
        <v>147</v>
      </c>
      <c r="C8" s="169"/>
      <c r="D8" s="170"/>
      <c r="E8" s="170"/>
      <c r="F8" s="11">
        <v>2.5</v>
      </c>
      <c r="G8" s="34"/>
      <c r="H8" s="172">
        <f t="shared" si="0"/>
        <v>0</v>
      </c>
      <c r="I8" s="11"/>
      <c r="J8" s="11"/>
      <c r="K8" s="11"/>
      <c r="L8" s="11"/>
      <c r="M8" s="11"/>
      <c r="N8" s="11"/>
      <c r="O8" s="11"/>
      <c r="P8" s="11"/>
      <c r="Q8" s="11"/>
      <c r="R8" s="11"/>
      <c r="S8" s="11"/>
      <c r="T8" s="11"/>
      <c r="U8" s="11"/>
      <c r="V8" s="11"/>
      <c r="W8" s="11"/>
      <c r="X8" s="11"/>
    </row>
    <row r="9" spans="1:30" ht="19.5" customHeight="1" x14ac:dyDescent="0.3">
      <c r="A9" s="167">
        <v>4</v>
      </c>
      <c r="B9" s="168" t="s">
        <v>148</v>
      </c>
      <c r="C9" s="169"/>
      <c r="D9" s="170"/>
      <c r="E9" s="170"/>
      <c r="F9" s="11">
        <v>2.5</v>
      </c>
      <c r="G9" s="34"/>
      <c r="H9" s="172">
        <f t="shared" si="0"/>
        <v>0</v>
      </c>
      <c r="I9" s="11"/>
      <c r="J9" s="11"/>
      <c r="K9" s="11"/>
      <c r="L9" s="11"/>
      <c r="M9" s="11"/>
      <c r="N9" s="11"/>
      <c r="O9" s="11"/>
      <c r="P9" s="11"/>
      <c r="Q9" s="11"/>
      <c r="R9" s="11"/>
      <c r="S9" s="11"/>
      <c r="T9" s="11"/>
      <c r="U9" s="11"/>
      <c r="V9" s="11"/>
      <c r="W9" s="11"/>
      <c r="X9" s="11"/>
    </row>
    <row r="10" spans="1:30" ht="19.5" customHeight="1" x14ac:dyDescent="0.3">
      <c r="A10" s="167">
        <v>5</v>
      </c>
      <c r="B10" s="168" t="s">
        <v>149</v>
      </c>
      <c r="C10" s="169"/>
      <c r="D10" s="170"/>
      <c r="E10" s="170"/>
      <c r="F10" s="11">
        <v>2.5</v>
      </c>
      <c r="G10" s="34"/>
      <c r="H10" s="172">
        <f t="shared" si="0"/>
        <v>0</v>
      </c>
      <c r="I10" s="11"/>
      <c r="J10" s="11"/>
      <c r="K10" s="11"/>
      <c r="L10" s="11"/>
      <c r="M10" s="11"/>
      <c r="N10" s="11"/>
      <c r="O10" s="11"/>
      <c r="P10" s="11"/>
      <c r="Q10" s="11"/>
      <c r="R10" s="11"/>
      <c r="S10" s="11"/>
      <c r="T10" s="11"/>
      <c r="U10" s="11"/>
      <c r="V10" s="11"/>
      <c r="W10" s="11"/>
      <c r="X10" s="11"/>
    </row>
    <row r="11" spans="1:30" ht="19.5" customHeight="1" x14ac:dyDescent="0.3">
      <c r="A11" s="167">
        <v>6</v>
      </c>
      <c r="B11" s="168" t="s">
        <v>150</v>
      </c>
      <c r="C11" s="169"/>
      <c r="D11" s="170"/>
      <c r="E11" s="170"/>
      <c r="F11" s="11">
        <v>2.5</v>
      </c>
      <c r="G11" s="34"/>
      <c r="H11" s="172">
        <f t="shared" si="0"/>
        <v>0</v>
      </c>
      <c r="I11" s="11"/>
      <c r="J11" s="11"/>
      <c r="K11" s="11"/>
      <c r="L11" s="11"/>
      <c r="M11" s="11"/>
      <c r="N11" s="11"/>
      <c r="O11" s="11"/>
      <c r="P11" s="11"/>
      <c r="Q11" s="11"/>
      <c r="R11" s="11"/>
      <c r="S11" s="11"/>
      <c r="T11" s="11"/>
      <c r="U11" s="11"/>
      <c r="V11" s="11"/>
      <c r="W11" s="11"/>
      <c r="X11" s="11"/>
    </row>
    <row r="12" spans="1:30" ht="19.5" customHeight="1" x14ac:dyDescent="0.35">
      <c r="A12" s="114"/>
      <c r="B12" s="176" t="s">
        <v>151</v>
      </c>
      <c r="C12" s="176"/>
      <c r="D12" s="177"/>
      <c r="E12" s="177"/>
      <c r="F12" s="177"/>
      <c r="G12" s="177"/>
      <c r="H12" s="178">
        <f>SUM(H6:H11)</f>
        <v>0</v>
      </c>
      <c r="I12" s="11"/>
      <c r="J12" s="11"/>
      <c r="K12" s="11"/>
      <c r="L12" s="11"/>
      <c r="M12" s="11"/>
      <c r="N12" s="11"/>
      <c r="O12" s="11"/>
      <c r="P12" s="11"/>
      <c r="Q12" s="11"/>
      <c r="R12" s="11"/>
      <c r="S12" s="11"/>
      <c r="T12" s="11"/>
      <c r="U12" s="11"/>
      <c r="V12" s="11"/>
      <c r="W12" s="11"/>
      <c r="X12" s="11"/>
    </row>
    <row r="13" spans="1:30" ht="13" x14ac:dyDescent="0.3">
      <c r="D13" s="179"/>
      <c r="E13" s="179"/>
      <c r="F13" s="179"/>
      <c r="G13" s="179"/>
      <c r="H13" s="179"/>
    </row>
    <row r="14" spans="1:30" ht="19.5" x14ac:dyDescent="0.45">
      <c r="B14" s="137"/>
      <c r="C14" s="138" t="s">
        <v>115</v>
      </c>
      <c r="D14" s="138"/>
      <c r="E14" s="138"/>
      <c r="F14" s="138"/>
      <c r="G14" s="138"/>
      <c r="H14" s="138"/>
    </row>
    <row r="15" spans="1:30" ht="18.75" customHeight="1" x14ac:dyDescent="0.3">
      <c r="C15" s="140" t="s">
        <v>152</v>
      </c>
      <c r="D15" s="140"/>
      <c r="E15" s="140"/>
      <c r="F15" s="140"/>
      <c r="G15" s="140"/>
      <c r="H15" s="140"/>
    </row>
    <row r="16" spans="1:30" ht="30.75" customHeight="1" x14ac:dyDescent="0.3">
      <c r="B16" s="141">
        <v>1</v>
      </c>
      <c r="C16" s="143"/>
      <c r="D16" s="142"/>
      <c r="E16" s="142"/>
      <c r="F16" s="142"/>
      <c r="G16" s="142"/>
      <c r="H16" s="142"/>
    </row>
    <row r="17" spans="2:8" ht="30.75" customHeight="1" x14ac:dyDescent="0.3">
      <c r="B17" s="141">
        <v>2</v>
      </c>
      <c r="C17" s="143"/>
      <c r="D17" s="142"/>
      <c r="E17" s="142"/>
      <c r="F17" s="142"/>
      <c r="G17" s="142"/>
      <c r="H17" s="142"/>
    </row>
    <row r="18" spans="2:8" ht="30.75" customHeight="1" x14ac:dyDescent="0.3">
      <c r="B18" s="141">
        <v>3</v>
      </c>
      <c r="C18" s="143"/>
      <c r="D18" s="142"/>
      <c r="E18" s="142"/>
      <c r="F18" s="142"/>
      <c r="G18" s="142"/>
      <c r="H18" s="142"/>
    </row>
    <row r="19" spans="2:8" ht="30.75" customHeight="1" x14ac:dyDescent="0.3">
      <c r="B19" s="141">
        <v>4</v>
      </c>
      <c r="C19" s="143"/>
      <c r="D19" s="142"/>
      <c r="E19" s="142"/>
      <c r="F19" s="142"/>
      <c r="G19" s="142"/>
      <c r="H19" s="142"/>
    </row>
    <row r="20" spans="2:8" ht="30.75" customHeight="1" x14ac:dyDescent="0.3">
      <c r="B20" s="141">
        <v>5</v>
      </c>
      <c r="C20" s="143"/>
      <c r="D20" s="142"/>
      <c r="E20" s="142"/>
      <c r="F20" s="142"/>
      <c r="G20" s="142"/>
      <c r="H20" s="142"/>
    </row>
    <row r="21" spans="2:8" ht="30.75" customHeight="1" x14ac:dyDescent="0.3">
      <c r="B21" s="141">
        <v>6</v>
      </c>
      <c r="C21" s="143"/>
      <c r="D21" s="142"/>
      <c r="E21" s="142"/>
      <c r="F21" s="142"/>
      <c r="G21" s="142"/>
      <c r="H21" s="142"/>
    </row>
    <row r="22" spans="2:8" ht="13" x14ac:dyDescent="0.3">
      <c r="D22" s="179"/>
      <c r="E22" s="179"/>
      <c r="F22" s="179"/>
      <c r="G22" s="179"/>
      <c r="H22" s="179"/>
    </row>
    <row r="23" spans="2:8" ht="13" x14ac:dyDescent="0.3">
      <c r="D23" s="179"/>
      <c r="E23" s="179"/>
      <c r="F23" s="179"/>
      <c r="G23" s="179"/>
      <c r="H23" s="179"/>
    </row>
    <row r="24" spans="2:8" ht="13" x14ac:dyDescent="0.3">
      <c r="D24" s="179"/>
      <c r="E24" s="179"/>
      <c r="F24" s="179"/>
      <c r="G24" s="179"/>
      <c r="H24" s="179"/>
    </row>
    <row r="25" spans="2:8" ht="13" x14ac:dyDescent="0.3">
      <c r="D25" s="179"/>
      <c r="E25" s="179"/>
      <c r="F25" s="179"/>
      <c r="G25" s="179"/>
      <c r="H25" s="179"/>
    </row>
    <row r="26" spans="2:8" ht="13" x14ac:dyDescent="0.3">
      <c r="D26" s="179"/>
      <c r="E26" s="179"/>
      <c r="F26" s="179"/>
      <c r="G26" s="179"/>
      <c r="H26" s="179"/>
    </row>
    <row r="27" spans="2:8" ht="13" x14ac:dyDescent="0.3">
      <c r="D27" s="179"/>
      <c r="E27" s="179"/>
      <c r="F27" s="179"/>
      <c r="G27" s="179"/>
      <c r="H27" s="179"/>
    </row>
    <row r="28" spans="2:8" ht="13" x14ac:dyDescent="0.3">
      <c r="D28" s="179"/>
      <c r="E28" s="179"/>
      <c r="F28" s="179"/>
      <c r="G28" s="179"/>
      <c r="H28" s="179"/>
    </row>
    <row r="29" spans="2:8" ht="13" x14ac:dyDescent="0.3">
      <c r="D29" s="179"/>
      <c r="E29" s="179"/>
      <c r="F29" s="179"/>
      <c r="G29" s="179"/>
      <c r="H29" s="179"/>
    </row>
    <row r="30" spans="2:8" ht="13" x14ac:dyDescent="0.3">
      <c r="D30" s="179"/>
      <c r="E30" s="179"/>
      <c r="F30" s="179"/>
      <c r="G30" s="179"/>
      <c r="H30" s="179"/>
    </row>
    <row r="31" spans="2:8" ht="13" x14ac:dyDescent="0.3">
      <c r="D31" s="179"/>
      <c r="E31" s="179"/>
      <c r="F31" s="179"/>
      <c r="G31" s="179"/>
      <c r="H31" s="179"/>
    </row>
    <row r="32" spans="2:8" ht="13" x14ac:dyDescent="0.3">
      <c r="D32" s="179"/>
      <c r="E32" s="179"/>
      <c r="F32" s="179"/>
      <c r="G32" s="179"/>
      <c r="H32" s="179"/>
    </row>
    <row r="33" spans="4:8" ht="13" x14ac:dyDescent="0.3">
      <c r="D33" s="179"/>
      <c r="E33" s="179"/>
      <c r="F33" s="179"/>
      <c r="G33" s="179"/>
      <c r="H33" s="179"/>
    </row>
    <row r="34" spans="4:8" ht="13" x14ac:dyDescent="0.3">
      <c r="D34" s="179"/>
      <c r="E34" s="179"/>
      <c r="F34" s="179"/>
      <c r="G34" s="179"/>
      <c r="H34" s="179"/>
    </row>
    <row r="35" spans="4:8" ht="13" x14ac:dyDescent="0.3">
      <c r="D35" s="179"/>
      <c r="E35" s="179"/>
      <c r="F35" s="179"/>
      <c r="G35" s="179"/>
      <c r="H35" s="179"/>
    </row>
    <row r="36" spans="4:8" ht="13" x14ac:dyDescent="0.3">
      <c r="D36" s="179"/>
      <c r="E36" s="179"/>
      <c r="F36" s="179"/>
      <c r="G36" s="179"/>
      <c r="H36" s="179"/>
    </row>
    <row r="37" spans="4:8" ht="13" x14ac:dyDescent="0.3">
      <c r="D37" s="179"/>
      <c r="E37" s="179"/>
      <c r="F37" s="179"/>
      <c r="G37" s="179"/>
      <c r="H37" s="179"/>
    </row>
    <row r="38" spans="4:8" ht="13" x14ac:dyDescent="0.3">
      <c r="D38" s="179"/>
      <c r="E38" s="179"/>
      <c r="F38" s="179"/>
      <c r="G38" s="179"/>
      <c r="H38" s="179"/>
    </row>
    <row r="39" spans="4:8" ht="13" x14ac:dyDescent="0.3">
      <c r="D39" s="179"/>
      <c r="E39" s="179"/>
      <c r="F39" s="179"/>
      <c r="G39" s="179"/>
      <c r="H39" s="179"/>
    </row>
    <row r="40" spans="4:8" ht="13" x14ac:dyDescent="0.3">
      <c r="D40" s="179"/>
      <c r="E40" s="179"/>
      <c r="F40" s="179"/>
      <c r="G40" s="179"/>
      <c r="H40" s="179"/>
    </row>
    <row r="41" spans="4:8" ht="13" x14ac:dyDescent="0.3">
      <c r="D41" s="179"/>
      <c r="E41" s="179"/>
      <c r="F41" s="179"/>
      <c r="G41" s="179"/>
      <c r="H41" s="179"/>
    </row>
    <row r="42" spans="4:8" ht="13" x14ac:dyDescent="0.3">
      <c r="D42" s="179"/>
      <c r="E42" s="179"/>
      <c r="F42" s="179"/>
      <c r="G42" s="179"/>
      <c r="H42" s="179"/>
    </row>
    <row r="43" spans="4:8" ht="13" x14ac:dyDescent="0.3">
      <c r="D43" s="179"/>
      <c r="E43" s="179"/>
      <c r="F43" s="179"/>
      <c r="G43" s="179"/>
      <c r="H43" s="179"/>
    </row>
    <row r="44" spans="4:8" ht="13" x14ac:dyDescent="0.3">
      <c r="D44" s="179"/>
      <c r="E44" s="179"/>
      <c r="F44" s="179"/>
      <c r="G44" s="179"/>
      <c r="H44" s="179"/>
    </row>
    <row r="45" spans="4:8" ht="13" x14ac:dyDescent="0.3">
      <c r="D45" s="179"/>
      <c r="E45" s="179"/>
      <c r="F45" s="179"/>
      <c r="G45" s="179"/>
      <c r="H45" s="179"/>
    </row>
    <row r="46" spans="4:8" ht="13" x14ac:dyDescent="0.3">
      <c r="D46" s="179"/>
      <c r="E46" s="179"/>
      <c r="F46" s="179"/>
      <c r="G46" s="179"/>
      <c r="H46" s="179"/>
    </row>
    <row r="47" spans="4:8" ht="13" x14ac:dyDescent="0.3">
      <c r="D47" s="179"/>
      <c r="E47" s="179"/>
      <c r="F47" s="179"/>
      <c r="G47" s="179"/>
      <c r="H47" s="179"/>
    </row>
    <row r="48" spans="4:8" ht="13" x14ac:dyDescent="0.3">
      <c r="D48" s="179"/>
      <c r="E48" s="179"/>
      <c r="F48" s="179"/>
      <c r="G48" s="179"/>
      <c r="H48" s="179"/>
    </row>
    <row r="49" spans="4:8" ht="13" x14ac:dyDescent="0.3">
      <c r="D49" s="179"/>
      <c r="E49" s="179"/>
      <c r="F49" s="179"/>
      <c r="G49" s="179"/>
      <c r="H49" s="179"/>
    </row>
    <row r="50" spans="4:8" ht="13" x14ac:dyDescent="0.3">
      <c r="D50" s="179"/>
      <c r="E50" s="179"/>
      <c r="F50" s="179"/>
      <c r="G50" s="179"/>
      <c r="H50" s="179"/>
    </row>
    <row r="51" spans="4:8" ht="13" x14ac:dyDescent="0.3">
      <c r="D51" s="179"/>
      <c r="E51" s="179"/>
      <c r="F51" s="179"/>
      <c r="G51" s="179"/>
      <c r="H51" s="179"/>
    </row>
    <row r="52" spans="4:8" ht="13" x14ac:dyDescent="0.3">
      <c r="D52" s="179"/>
      <c r="E52" s="179"/>
      <c r="F52" s="179"/>
      <c r="G52" s="179"/>
      <c r="H52" s="179"/>
    </row>
    <row r="53" spans="4:8" ht="13" x14ac:dyDescent="0.3">
      <c r="D53" s="179"/>
      <c r="E53" s="179"/>
      <c r="F53" s="179"/>
      <c r="G53" s="179"/>
      <c r="H53" s="179"/>
    </row>
    <row r="54" spans="4:8" ht="13" x14ac:dyDescent="0.3">
      <c r="D54" s="179"/>
      <c r="E54" s="179"/>
      <c r="F54" s="179"/>
      <c r="G54" s="179"/>
      <c r="H54" s="179"/>
    </row>
    <row r="55" spans="4:8" ht="13" x14ac:dyDescent="0.3">
      <c r="D55" s="179"/>
      <c r="E55" s="179"/>
      <c r="F55" s="179"/>
      <c r="G55" s="179"/>
      <c r="H55" s="179"/>
    </row>
    <row r="56" spans="4:8" ht="13" x14ac:dyDescent="0.3">
      <c r="D56" s="179"/>
      <c r="E56" s="179"/>
      <c r="F56" s="179"/>
      <c r="G56" s="179"/>
      <c r="H56" s="179"/>
    </row>
    <row r="57" spans="4:8" ht="13" x14ac:dyDescent="0.3">
      <c r="D57" s="179"/>
      <c r="E57" s="179"/>
      <c r="F57" s="179"/>
      <c r="G57" s="179"/>
      <c r="H57" s="179"/>
    </row>
    <row r="58" spans="4:8" ht="13" x14ac:dyDescent="0.3">
      <c r="D58" s="179"/>
      <c r="E58" s="179"/>
      <c r="F58" s="179"/>
      <c r="G58" s="179"/>
      <c r="H58" s="179"/>
    </row>
    <row r="59" spans="4:8" ht="13" x14ac:dyDescent="0.3">
      <c r="D59" s="179"/>
      <c r="E59" s="179"/>
      <c r="F59" s="179"/>
      <c r="G59" s="179"/>
      <c r="H59" s="179"/>
    </row>
    <row r="60" spans="4:8" ht="13" x14ac:dyDescent="0.3">
      <c r="D60" s="179"/>
      <c r="E60" s="179"/>
      <c r="F60" s="179"/>
      <c r="G60" s="179"/>
      <c r="H60" s="179"/>
    </row>
    <row r="61" spans="4:8" ht="13" x14ac:dyDescent="0.3">
      <c r="D61" s="179"/>
      <c r="E61" s="179"/>
      <c r="F61" s="179"/>
      <c r="G61" s="179"/>
      <c r="H61" s="179"/>
    </row>
    <row r="62" spans="4:8" ht="13" x14ac:dyDescent="0.3">
      <c r="D62" s="179"/>
      <c r="E62" s="179"/>
      <c r="F62" s="179"/>
      <c r="G62" s="179"/>
      <c r="H62" s="179"/>
    </row>
    <row r="63" spans="4:8" ht="13" x14ac:dyDescent="0.3">
      <c r="D63" s="179"/>
      <c r="E63" s="179"/>
      <c r="F63" s="179"/>
      <c r="G63" s="179"/>
      <c r="H63" s="179"/>
    </row>
    <row r="64" spans="4:8" ht="13" x14ac:dyDescent="0.3">
      <c r="D64" s="179"/>
      <c r="E64" s="179"/>
      <c r="F64" s="179"/>
      <c r="G64" s="179"/>
      <c r="H64" s="179"/>
    </row>
    <row r="65" spans="4:8" ht="13" x14ac:dyDescent="0.3">
      <c r="D65" s="179"/>
      <c r="E65" s="179"/>
      <c r="F65" s="179"/>
      <c r="G65" s="179"/>
      <c r="H65" s="179"/>
    </row>
    <row r="66" spans="4:8" ht="13" x14ac:dyDescent="0.3">
      <c r="D66" s="179"/>
      <c r="E66" s="179"/>
      <c r="F66" s="179"/>
      <c r="G66" s="179"/>
      <c r="H66" s="179"/>
    </row>
    <row r="67" spans="4:8" ht="13" x14ac:dyDescent="0.3">
      <c r="D67" s="179"/>
      <c r="E67" s="179"/>
      <c r="F67" s="179"/>
      <c r="G67" s="179"/>
      <c r="H67" s="179"/>
    </row>
    <row r="68" spans="4:8" ht="13" x14ac:dyDescent="0.3">
      <c r="D68" s="179"/>
      <c r="E68" s="179"/>
      <c r="F68" s="179"/>
      <c r="G68" s="179"/>
      <c r="H68" s="179"/>
    </row>
    <row r="69" spans="4:8" ht="13" x14ac:dyDescent="0.3">
      <c r="D69" s="179"/>
      <c r="E69" s="179"/>
      <c r="F69" s="179"/>
      <c r="G69" s="179"/>
      <c r="H69" s="179"/>
    </row>
    <row r="70" spans="4:8" ht="13" x14ac:dyDescent="0.3">
      <c r="D70" s="179"/>
      <c r="E70" s="179"/>
      <c r="F70" s="179"/>
      <c r="G70" s="179"/>
      <c r="H70" s="179"/>
    </row>
    <row r="71" spans="4:8" ht="13" x14ac:dyDescent="0.3">
      <c r="D71" s="179"/>
      <c r="E71" s="179"/>
      <c r="F71" s="179"/>
      <c r="G71" s="179"/>
      <c r="H71" s="179"/>
    </row>
    <row r="72" spans="4:8" ht="13" x14ac:dyDescent="0.3">
      <c r="D72" s="179"/>
      <c r="E72" s="179"/>
      <c r="F72" s="179"/>
      <c r="G72" s="179"/>
      <c r="H72" s="179"/>
    </row>
    <row r="73" spans="4:8" ht="13" x14ac:dyDescent="0.3">
      <c r="D73" s="179"/>
      <c r="E73" s="179"/>
      <c r="F73" s="179"/>
      <c r="G73" s="179"/>
      <c r="H73" s="179"/>
    </row>
    <row r="74" spans="4:8" ht="13" x14ac:dyDescent="0.3">
      <c r="D74" s="179"/>
      <c r="E74" s="179"/>
      <c r="F74" s="179"/>
      <c r="G74" s="179"/>
      <c r="H74" s="179"/>
    </row>
    <row r="75" spans="4:8" ht="13" x14ac:dyDescent="0.3">
      <c r="D75" s="179"/>
      <c r="E75" s="179"/>
      <c r="F75" s="179"/>
      <c r="G75" s="179"/>
      <c r="H75" s="179"/>
    </row>
    <row r="76" spans="4:8" ht="13" x14ac:dyDescent="0.3">
      <c r="D76" s="179"/>
      <c r="E76" s="179"/>
      <c r="F76" s="179"/>
      <c r="G76" s="179"/>
      <c r="H76" s="179"/>
    </row>
    <row r="77" spans="4:8" ht="13" x14ac:dyDescent="0.3">
      <c r="D77" s="179"/>
      <c r="E77" s="179"/>
      <c r="F77" s="179"/>
      <c r="G77" s="179"/>
      <c r="H77" s="179"/>
    </row>
    <row r="78" spans="4:8" ht="13" x14ac:dyDescent="0.3">
      <c r="D78" s="179"/>
      <c r="E78" s="179"/>
      <c r="F78" s="179"/>
      <c r="G78" s="179"/>
      <c r="H78" s="179"/>
    </row>
    <row r="79" spans="4:8" ht="13" x14ac:dyDescent="0.3">
      <c r="D79" s="179"/>
      <c r="E79" s="179"/>
      <c r="F79" s="179"/>
      <c r="G79" s="179"/>
      <c r="H79" s="179"/>
    </row>
    <row r="80" spans="4:8" ht="13" x14ac:dyDescent="0.3">
      <c r="D80" s="179"/>
      <c r="E80" s="179"/>
      <c r="F80" s="179"/>
      <c r="G80" s="179"/>
      <c r="H80" s="179"/>
    </row>
    <row r="81" spans="4:8" ht="13" x14ac:dyDescent="0.3">
      <c r="D81" s="179"/>
      <c r="E81" s="179"/>
      <c r="F81" s="179"/>
      <c r="G81" s="179"/>
      <c r="H81" s="179"/>
    </row>
    <row r="82" spans="4:8" ht="13" x14ac:dyDescent="0.3">
      <c r="D82" s="179"/>
      <c r="E82" s="179"/>
      <c r="F82" s="179"/>
      <c r="G82" s="179"/>
      <c r="H82" s="179"/>
    </row>
    <row r="83" spans="4:8" ht="13" x14ac:dyDescent="0.3">
      <c r="D83" s="179"/>
      <c r="E83" s="179"/>
      <c r="F83" s="179"/>
      <c r="G83" s="179"/>
      <c r="H83" s="179"/>
    </row>
    <row r="84" spans="4:8" ht="13" x14ac:dyDescent="0.3">
      <c r="D84" s="179"/>
      <c r="E84" s="179"/>
      <c r="F84" s="179"/>
      <c r="G84" s="179"/>
      <c r="H84" s="179"/>
    </row>
    <row r="85" spans="4:8" ht="13" x14ac:dyDescent="0.3">
      <c r="D85" s="179"/>
      <c r="E85" s="179"/>
      <c r="F85" s="179"/>
      <c r="G85" s="179"/>
      <c r="H85" s="179"/>
    </row>
    <row r="86" spans="4:8" ht="13" x14ac:dyDescent="0.3">
      <c r="D86" s="179"/>
      <c r="E86" s="179"/>
      <c r="F86" s="179"/>
      <c r="G86" s="179"/>
      <c r="H86" s="179"/>
    </row>
    <row r="87" spans="4:8" ht="13" x14ac:dyDescent="0.3">
      <c r="D87" s="179"/>
      <c r="E87" s="179"/>
      <c r="F87" s="179"/>
      <c r="G87" s="179"/>
      <c r="H87" s="179"/>
    </row>
    <row r="88" spans="4:8" ht="13" x14ac:dyDescent="0.3">
      <c r="D88" s="179"/>
      <c r="E88" s="179"/>
      <c r="F88" s="179"/>
      <c r="G88" s="179"/>
      <c r="H88" s="179"/>
    </row>
    <row r="89" spans="4:8" ht="13" x14ac:dyDescent="0.3">
      <c r="D89" s="179"/>
      <c r="E89" s="179"/>
      <c r="F89" s="179"/>
      <c r="G89" s="179"/>
      <c r="H89" s="179"/>
    </row>
    <row r="90" spans="4:8" ht="13" x14ac:dyDescent="0.3">
      <c r="D90" s="179"/>
      <c r="E90" s="179"/>
      <c r="F90" s="179"/>
      <c r="G90" s="179"/>
      <c r="H90" s="179"/>
    </row>
    <row r="91" spans="4:8" ht="13" x14ac:dyDescent="0.3">
      <c r="D91" s="179"/>
      <c r="E91" s="179"/>
      <c r="F91" s="179"/>
      <c r="G91" s="179"/>
      <c r="H91" s="179"/>
    </row>
    <row r="92" spans="4:8" ht="13" x14ac:dyDescent="0.3">
      <c r="D92" s="179"/>
      <c r="E92" s="179"/>
      <c r="F92" s="179"/>
      <c r="G92" s="179"/>
      <c r="H92" s="179"/>
    </row>
    <row r="93" spans="4:8" ht="13" x14ac:dyDescent="0.3">
      <c r="D93" s="179"/>
      <c r="E93" s="179"/>
      <c r="F93" s="179"/>
      <c r="G93" s="179"/>
      <c r="H93" s="179"/>
    </row>
    <row r="94" spans="4:8" ht="13" x14ac:dyDescent="0.3">
      <c r="D94" s="179"/>
      <c r="E94" s="179"/>
      <c r="F94" s="179"/>
      <c r="G94" s="179"/>
      <c r="H94" s="179"/>
    </row>
    <row r="95" spans="4:8" ht="13" x14ac:dyDescent="0.3">
      <c r="D95" s="179"/>
      <c r="E95" s="179"/>
      <c r="F95" s="179"/>
      <c r="G95" s="179"/>
      <c r="H95" s="179"/>
    </row>
    <row r="96" spans="4:8" ht="13" x14ac:dyDescent="0.3">
      <c r="D96" s="179"/>
      <c r="E96" s="179"/>
      <c r="F96" s="179"/>
      <c r="G96" s="179"/>
      <c r="H96" s="179"/>
    </row>
    <row r="97" spans="4:8" ht="13" x14ac:dyDescent="0.3">
      <c r="D97" s="179"/>
      <c r="E97" s="179"/>
      <c r="F97" s="179"/>
      <c r="G97" s="179"/>
      <c r="H97" s="179"/>
    </row>
    <row r="98" spans="4:8" ht="13" x14ac:dyDescent="0.3">
      <c r="D98" s="179"/>
      <c r="E98" s="179"/>
      <c r="F98" s="179"/>
      <c r="G98" s="179"/>
      <c r="H98" s="179"/>
    </row>
    <row r="99" spans="4:8" ht="13" x14ac:dyDescent="0.3">
      <c r="D99" s="179"/>
      <c r="E99" s="179"/>
      <c r="F99" s="179"/>
      <c r="G99" s="179"/>
      <c r="H99" s="179"/>
    </row>
    <row r="100" spans="4:8" ht="13" x14ac:dyDescent="0.3">
      <c r="D100" s="179"/>
      <c r="E100" s="179"/>
      <c r="F100" s="179"/>
      <c r="G100" s="179"/>
      <c r="H100" s="179"/>
    </row>
    <row r="101" spans="4:8" ht="13" x14ac:dyDescent="0.3">
      <c r="D101" s="179"/>
      <c r="E101" s="179"/>
      <c r="F101" s="179"/>
      <c r="G101" s="179"/>
      <c r="H101" s="179"/>
    </row>
    <row r="102" spans="4:8" ht="13" x14ac:dyDescent="0.3">
      <c r="D102" s="179"/>
      <c r="E102" s="179"/>
      <c r="F102" s="179"/>
      <c r="G102" s="179"/>
      <c r="H102" s="179"/>
    </row>
    <row r="103" spans="4:8" ht="13" x14ac:dyDescent="0.3">
      <c r="D103" s="179"/>
      <c r="E103" s="179"/>
      <c r="F103" s="179"/>
      <c r="G103" s="179"/>
      <c r="H103" s="179"/>
    </row>
    <row r="104" spans="4:8" ht="13" x14ac:dyDescent="0.3">
      <c r="D104" s="179"/>
      <c r="E104" s="179"/>
      <c r="F104" s="179"/>
      <c r="G104" s="179"/>
      <c r="H104" s="179"/>
    </row>
    <row r="105" spans="4:8" ht="13" x14ac:dyDescent="0.3">
      <c r="D105" s="179"/>
      <c r="E105" s="179"/>
      <c r="F105" s="179"/>
      <c r="G105" s="179"/>
      <c r="H105" s="179"/>
    </row>
    <row r="106" spans="4:8" ht="13" x14ac:dyDescent="0.3">
      <c r="D106" s="179"/>
      <c r="E106" s="179"/>
      <c r="F106" s="179"/>
      <c r="G106" s="179"/>
      <c r="H106" s="179"/>
    </row>
    <row r="107" spans="4:8" ht="13" x14ac:dyDescent="0.3">
      <c r="D107" s="179"/>
      <c r="E107" s="179"/>
      <c r="F107" s="179"/>
      <c r="G107" s="179"/>
      <c r="H107" s="179"/>
    </row>
    <row r="108" spans="4:8" ht="13" x14ac:dyDescent="0.3">
      <c r="D108" s="179"/>
      <c r="E108" s="179"/>
      <c r="F108" s="179"/>
      <c r="G108" s="179"/>
      <c r="H108" s="179"/>
    </row>
    <row r="109" spans="4:8" ht="13" x14ac:dyDescent="0.3">
      <c r="D109" s="179"/>
      <c r="E109" s="179"/>
      <c r="F109" s="179"/>
      <c r="G109" s="179"/>
      <c r="H109" s="179"/>
    </row>
    <row r="110" spans="4:8" ht="13" x14ac:dyDescent="0.3">
      <c r="D110" s="179"/>
      <c r="E110" s="179"/>
      <c r="F110" s="179"/>
      <c r="G110" s="179"/>
      <c r="H110" s="179"/>
    </row>
    <row r="111" spans="4:8" ht="13" x14ac:dyDescent="0.3">
      <c r="D111" s="179"/>
      <c r="E111" s="179"/>
      <c r="F111" s="179"/>
      <c r="G111" s="179"/>
      <c r="H111" s="179"/>
    </row>
    <row r="112" spans="4:8" ht="13" x14ac:dyDescent="0.3">
      <c r="D112" s="179"/>
      <c r="E112" s="179"/>
      <c r="F112" s="179"/>
      <c r="G112" s="179"/>
      <c r="H112" s="179"/>
    </row>
    <row r="113" spans="4:8" ht="13" x14ac:dyDescent="0.3">
      <c r="D113" s="179"/>
      <c r="E113" s="179"/>
      <c r="F113" s="179"/>
      <c r="G113" s="179"/>
      <c r="H113" s="179"/>
    </row>
    <row r="114" spans="4:8" ht="13" x14ac:dyDescent="0.3">
      <c r="D114" s="179"/>
      <c r="E114" s="179"/>
      <c r="F114" s="179"/>
      <c r="G114" s="179"/>
      <c r="H114" s="179"/>
    </row>
    <row r="115" spans="4:8" ht="13" x14ac:dyDescent="0.3">
      <c r="D115" s="179"/>
      <c r="E115" s="179"/>
      <c r="F115" s="179"/>
      <c r="G115" s="179"/>
      <c r="H115" s="179"/>
    </row>
    <row r="116" spans="4:8" ht="13" x14ac:dyDescent="0.3">
      <c r="D116" s="179"/>
      <c r="E116" s="179"/>
      <c r="F116" s="179"/>
      <c r="G116" s="179"/>
      <c r="H116" s="179"/>
    </row>
    <row r="117" spans="4:8" ht="13" x14ac:dyDescent="0.3">
      <c r="D117" s="179"/>
      <c r="E117" s="179"/>
      <c r="F117" s="179"/>
      <c r="G117" s="179"/>
      <c r="H117" s="179"/>
    </row>
    <row r="118" spans="4:8" ht="13" x14ac:dyDescent="0.3">
      <c r="D118" s="179"/>
      <c r="E118" s="179"/>
      <c r="F118" s="179"/>
      <c r="G118" s="179"/>
      <c r="H118" s="179"/>
    </row>
    <row r="119" spans="4:8" ht="13" x14ac:dyDescent="0.3">
      <c r="D119" s="179"/>
      <c r="E119" s="179"/>
      <c r="F119" s="179"/>
      <c r="G119" s="179"/>
      <c r="H119" s="179"/>
    </row>
    <row r="120" spans="4:8" ht="13" x14ac:dyDescent="0.3">
      <c r="D120" s="179"/>
      <c r="E120" s="179"/>
      <c r="F120" s="179"/>
      <c r="G120" s="179"/>
      <c r="H120" s="179"/>
    </row>
    <row r="121" spans="4:8" ht="13" x14ac:dyDescent="0.3">
      <c r="D121" s="179"/>
      <c r="E121" s="179"/>
      <c r="F121" s="179"/>
      <c r="G121" s="179"/>
      <c r="H121" s="179"/>
    </row>
    <row r="122" spans="4:8" ht="13" x14ac:dyDescent="0.3">
      <c r="D122" s="179"/>
      <c r="E122" s="179"/>
      <c r="F122" s="179"/>
      <c r="G122" s="179"/>
      <c r="H122" s="179"/>
    </row>
    <row r="123" spans="4:8" ht="13" x14ac:dyDescent="0.3">
      <c r="D123" s="179"/>
      <c r="E123" s="179"/>
      <c r="F123" s="179"/>
      <c r="G123" s="179"/>
      <c r="H123" s="179"/>
    </row>
    <row r="124" spans="4:8" ht="13" x14ac:dyDescent="0.3">
      <c r="D124" s="179"/>
      <c r="E124" s="179"/>
      <c r="F124" s="179"/>
      <c r="G124" s="179"/>
      <c r="H124" s="179"/>
    </row>
    <row r="125" spans="4:8" ht="13" x14ac:dyDescent="0.3">
      <c r="D125" s="179"/>
      <c r="E125" s="179"/>
      <c r="F125" s="179"/>
      <c r="G125" s="179"/>
      <c r="H125" s="179"/>
    </row>
    <row r="126" spans="4:8" ht="13" x14ac:dyDescent="0.3">
      <c r="D126" s="179"/>
      <c r="E126" s="179"/>
      <c r="F126" s="179"/>
      <c r="G126" s="179"/>
      <c r="H126" s="179"/>
    </row>
    <row r="127" spans="4:8" ht="13" x14ac:dyDescent="0.3">
      <c r="D127" s="179"/>
      <c r="E127" s="179"/>
      <c r="F127" s="179"/>
      <c r="G127" s="179"/>
      <c r="H127" s="179"/>
    </row>
    <row r="128" spans="4:8" ht="13" x14ac:dyDescent="0.3">
      <c r="D128" s="179"/>
      <c r="E128" s="179"/>
      <c r="F128" s="179"/>
      <c r="G128" s="179"/>
      <c r="H128" s="179"/>
    </row>
    <row r="129" spans="4:8" ht="13" x14ac:dyDescent="0.3">
      <c r="D129" s="179"/>
      <c r="E129" s="179"/>
      <c r="F129" s="179"/>
      <c r="G129" s="179"/>
      <c r="H129" s="179"/>
    </row>
    <row r="130" spans="4:8" ht="13" x14ac:dyDescent="0.3">
      <c r="D130" s="179"/>
      <c r="E130" s="179"/>
      <c r="F130" s="179"/>
      <c r="G130" s="179"/>
      <c r="H130" s="179"/>
    </row>
    <row r="131" spans="4:8" ht="13" x14ac:dyDescent="0.3">
      <c r="D131" s="179"/>
      <c r="E131" s="179"/>
      <c r="F131" s="179"/>
      <c r="G131" s="179"/>
      <c r="H131" s="179"/>
    </row>
    <row r="132" spans="4:8" ht="13" x14ac:dyDescent="0.3">
      <c r="D132" s="179"/>
      <c r="E132" s="179"/>
      <c r="F132" s="179"/>
      <c r="G132" s="179"/>
      <c r="H132" s="179"/>
    </row>
    <row r="133" spans="4:8" ht="13" x14ac:dyDescent="0.3">
      <c r="D133" s="179"/>
      <c r="E133" s="179"/>
      <c r="F133" s="179"/>
      <c r="G133" s="179"/>
      <c r="H133" s="179"/>
    </row>
    <row r="134" spans="4:8" ht="13" x14ac:dyDescent="0.3">
      <c r="D134" s="179"/>
      <c r="E134" s="179"/>
      <c r="F134" s="179"/>
      <c r="G134" s="179"/>
      <c r="H134" s="179"/>
    </row>
    <row r="135" spans="4:8" ht="13" x14ac:dyDescent="0.3">
      <c r="D135" s="179"/>
      <c r="E135" s="179"/>
      <c r="F135" s="179"/>
      <c r="G135" s="179"/>
      <c r="H135" s="179"/>
    </row>
    <row r="136" spans="4:8" ht="13" x14ac:dyDescent="0.3">
      <c r="D136" s="179"/>
      <c r="E136" s="179"/>
      <c r="F136" s="179"/>
      <c r="G136" s="179"/>
      <c r="H136" s="179"/>
    </row>
    <row r="137" spans="4:8" ht="13" x14ac:dyDescent="0.3">
      <c r="D137" s="179"/>
      <c r="E137" s="179"/>
      <c r="F137" s="179"/>
      <c r="G137" s="179"/>
      <c r="H137" s="179"/>
    </row>
    <row r="138" spans="4:8" ht="13" x14ac:dyDescent="0.3">
      <c r="D138" s="179"/>
      <c r="E138" s="179"/>
      <c r="F138" s="179"/>
      <c r="G138" s="179"/>
      <c r="H138" s="179"/>
    </row>
    <row r="139" spans="4:8" ht="13" x14ac:dyDescent="0.3">
      <c r="D139" s="179"/>
      <c r="E139" s="179"/>
      <c r="F139" s="179"/>
      <c r="G139" s="179"/>
      <c r="H139" s="179"/>
    </row>
    <row r="140" spans="4:8" ht="13" x14ac:dyDescent="0.3">
      <c r="D140" s="179"/>
      <c r="E140" s="179"/>
      <c r="F140" s="179"/>
      <c r="G140" s="179"/>
      <c r="H140" s="179"/>
    </row>
    <row r="141" spans="4:8" ht="13" x14ac:dyDescent="0.3">
      <c r="D141" s="179"/>
      <c r="E141" s="179"/>
      <c r="F141" s="179"/>
      <c r="G141" s="179"/>
      <c r="H141" s="179"/>
    </row>
    <row r="142" spans="4:8" ht="13" x14ac:dyDescent="0.3">
      <c r="D142" s="179"/>
      <c r="E142" s="179"/>
      <c r="F142" s="179"/>
      <c r="G142" s="179"/>
      <c r="H142" s="179"/>
    </row>
    <row r="143" spans="4:8" ht="13" x14ac:dyDescent="0.3">
      <c r="D143" s="179"/>
      <c r="E143" s="179"/>
      <c r="F143" s="179"/>
      <c r="G143" s="179"/>
      <c r="H143" s="179"/>
    </row>
    <row r="144" spans="4:8" ht="13" x14ac:dyDescent="0.3">
      <c r="D144" s="179"/>
      <c r="E144" s="179"/>
      <c r="F144" s="179"/>
      <c r="G144" s="179"/>
      <c r="H144" s="179"/>
    </row>
    <row r="145" spans="4:8" ht="13" x14ac:dyDescent="0.3">
      <c r="D145" s="179"/>
      <c r="E145" s="179"/>
      <c r="F145" s="179"/>
      <c r="G145" s="179"/>
      <c r="H145" s="179"/>
    </row>
    <row r="146" spans="4:8" ht="13" x14ac:dyDescent="0.3">
      <c r="D146" s="179"/>
      <c r="E146" s="179"/>
      <c r="F146" s="179"/>
      <c r="G146" s="179"/>
      <c r="H146" s="179"/>
    </row>
    <row r="147" spans="4:8" ht="13" x14ac:dyDescent="0.3">
      <c r="D147" s="179"/>
      <c r="E147" s="179"/>
      <c r="F147" s="179"/>
      <c r="G147" s="179"/>
      <c r="H147" s="179"/>
    </row>
    <row r="148" spans="4:8" ht="13" x14ac:dyDescent="0.3">
      <c r="D148" s="179"/>
      <c r="E148" s="179"/>
      <c r="F148" s="179"/>
      <c r="G148" s="179"/>
      <c r="H148" s="179"/>
    </row>
    <row r="149" spans="4:8" ht="13" x14ac:dyDescent="0.3">
      <c r="D149" s="179"/>
      <c r="E149" s="179"/>
      <c r="F149" s="179"/>
      <c r="G149" s="179"/>
      <c r="H149" s="179"/>
    </row>
    <row r="150" spans="4:8" ht="13" x14ac:dyDescent="0.3">
      <c r="D150" s="179"/>
      <c r="E150" s="179"/>
      <c r="F150" s="179"/>
      <c r="G150" s="179"/>
      <c r="H150" s="179"/>
    </row>
    <row r="151" spans="4:8" ht="13" x14ac:dyDescent="0.3">
      <c r="D151" s="179"/>
      <c r="E151" s="179"/>
      <c r="F151" s="179"/>
      <c r="G151" s="179"/>
      <c r="H151" s="179"/>
    </row>
    <row r="152" spans="4:8" ht="13" x14ac:dyDescent="0.3">
      <c r="D152" s="179"/>
      <c r="E152" s="179"/>
      <c r="F152" s="179"/>
      <c r="G152" s="179"/>
      <c r="H152" s="179"/>
    </row>
    <row r="153" spans="4:8" ht="13" x14ac:dyDescent="0.3">
      <c r="D153" s="179"/>
      <c r="E153" s="179"/>
      <c r="F153" s="179"/>
      <c r="G153" s="179"/>
      <c r="H153" s="179"/>
    </row>
    <row r="154" spans="4:8" ht="13" x14ac:dyDescent="0.3">
      <c r="D154" s="179"/>
      <c r="E154" s="179"/>
      <c r="F154" s="179"/>
      <c r="G154" s="179"/>
      <c r="H154" s="179"/>
    </row>
    <row r="155" spans="4:8" ht="13" x14ac:dyDescent="0.3">
      <c r="D155" s="179"/>
      <c r="E155" s="179"/>
      <c r="F155" s="179"/>
      <c r="G155" s="179"/>
      <c r="H155" s="179"/>
    </row>
    <row r="156" spans="4:8" ht="13" x14ac:dyDescent="0.3">
      <c r="D156" s="179"/>
      <c r="E156" s="179"/>
      <c r="F156" s="179"/>
      <c r="G156" s="179"/>
      <c r="H156" s="179"/>
    </row>
    <row r="157" spans="4:8" ht="13" x14ac:dyDescent="0.3">
      <c r="D157" s="179"/>
      <c r="E157" s="179"/>
      <c r="F157" s="179"/>
      <c r="G157" s="179"/>
      <c r="H157" s="179"/>
    </row>
    <row r="158" spans="4:8" ht="13" x14ac:dyDescent="0.3">
      <c r="D158" s="179"/>
      <c r="E158" s="179"/>
      <c r="F158" s="179"/>
      <c r="G158" s="179"/>
      <c r="H158" s="179"/>
    </row>
    <row r="159" spans="4:8" ht="13" x14ac:dyDescent="0.3">
      <c r="D159" s="179"/>
      <c r="E159" s="179"/>
      <c r="F159" s="179"/>
      <c r="G159" s="179"/>
      <c r="H159" s="179"/>
    </row>
    <row r="160" spans="4:8" ht="13" x14ac:dyDescent="0.3">
      <c r="D160" s="179"/>
      <c r="E160" s="179"/>
      <c r="F160" s="179"/>
      <c r="G160" s="179"/>
      <c r="H160" s="179"/>
    </row>
    <row r="161" spans="4:8" ht="13" x14ac:dyDescent="0.3">
      <c r="D161" s="179"/>
      <c r="E161" s="179"/>
      <c r="F161" s="179"/>
      <c r="G161" s="179"/>
      <c r="H161" s="179"/>
    </row>
    <row r="162" spans="4:8" ht="13" x14ac:dyDescent="0.3">
      <c r="D162" s="179"/>
      <c r="E162" s="179"/>
      <c r="F162" s="179"/>
      <c r="G162" s="179"/>
      <c r="H162" s="179"/>
    </row>
    <row r="163" spans="4:8" ht="13" x14ac:dyDescent="0.3">
      <c r="D163" s="179"/>
      <c r="E163" s="179"/>
      <c r="F163" s="179"/>
      <c r="G163" s="179"/>
      <c r="H163" s="179"/>
    </row>
    <row r="164" spans="4:8" ht="13" x14ac:dyDescent="0.3">
      <c r="D164" s="179"/>
      <c r="E164" s="179"/>
      <c r="F164" s="179"/>
      <c r="G164" s="179"/>
      <c r="H164" s="179"/>
    </row>
    <row r="165" spans="4:8" ht="13" x14ac:dyDescent="0.3">
      <c r="D165" s="179"/>
      <c r="E165" s="179"/>
      <c r="F165" s="179"/>
      <c r="G165" s="179"/>
      <c r="H165" s="179"/>
    </row>
    <row r="166" spans="4:8" ht="13" x14ac:dyDescent="0.3">
      <c r="D166" s="179"/>
      <c r="E166" s="179"/>
      <c r="F166" s="179"/>
      <c r="G166" s="179"/>
      <c r="H166" s="179"/>
    </row>
    <row r="167" spans="4:8" ht="13" x14ac:dyDescent="0.3">
      <c r="D167" s="179"/>
      <c r="E167" s="179"/>
      <c r="F167" s="179"/>
      <c r="G167" s="179"/>
      <c r="H167" s="179"/>
    </row>
    <row r="168" spans="4:8" ht="13" x14ac:dyDescent="0.3">
      <c r="D168" s="179"/>
      <c r="E168" s="179"/>
      <c r="F168" s="179"/>
      <c r="G168" s="179"/>
      <c r="H168" s="179"/>
    </row>
    <row r="169" spans="4:8" ht="13" x14ac:dyDescent="0.3">
      <c r="D169" s="179"/>
      <c r="E169" s="179"/>
      <c r="F169" s="179"/>
      <c r="G169" s="179"/>
      <c r="H169" s="179"/>
    </row>
    <row r="170" spans="4:8" ht="13" x14ac:dyDescent="0.3">
      <c r="D170" s="179"/>
      <c r="E170" s="179"/>
      <c r="F170" s="179"/>
      <c r="G170" s="179"/>
      <c r="H170" s="179"/>
    </row>
    <row r="171" spans="4:8" ht="13" x14ac:dyDescent="0.3">
      <c r="D171" s="179"/>
      <c r="E171" s="179"/>
      <c r="F171" s="179"/>
      <c r="G171" s="179"/>
      <c r="H171" s="179"/>
    </row>
    <row r="172" spans="4:8" ht="13" x14ac:dyDescent="0.3">
      <c r="D172" s="179"/>
      <c r="E172" s="179"/>
      <c r="F172" s="179"/>
      <c r="G172" s="179"/>
      <c r="H172" s="179"/>
    </row>
    <row r="173" spans="4:8" ht="13" x14ac:dyDescent="0.3">
      <c r="D173" s="179"/>
      <c r="E173" s="179"/>
      <c r="F173" s="179"/>
      <c r="G173" s="179"/>
      <c r="H173" s="179"/>
    </row>
    <row r="174" spans="4:8" ht="13" x14ac:dyDescent="0.3">
      <c r="D174" s="179"/>
      <c r="E174" s="179"/>
      <c r="F174" s="179"/>
      <c r="G174" s="179"/>
      <c r="H174" s="179"/>
    </row>
    <row r="175" spans="4:8" ht="13" x14ac:dyDescent="0.3">
      <c r="D175" s="179"/>
      <c r="E175" s="179"/>
      <c r="F175" s="179"/>
      <c r="G175" s="179"/>
      <c r="H175" s="179"/>
    </row>
    <row r="176" spans="4:8" ht="13" x14ac:dyDescent="0.3">
      <c r="D176" s="179"/>
      <c r="E176" s="179"/>
      <c r="F176" s="179"/>
      <c r="G176" s="179"/>
      <c r="H176" s="179"/>
    </row>
    <row r="177" spans="4:8" ht="13" x14ac:dyDescent="0.3">
      <c r="D177" s="179"/>
      <c r="E177" s="179"/>
      <c r="F177" s="179"/>
      <c r="G177" s="179"/>
      <c r="H177" s="179"/>
    </row>
    <row r="178" spans="4:8" ht="13" x14ac:dyDescent="0.3">
      <c r="D178" s="179"/>
      <c r="E178" s="179"/>
      <c r="F178" s="179"/>
      <c r="G178" s="179"/>
      <c r="H178" s="179"/>
    </row>
    <row r="179" spans="4:8" ht="13" x14ac:dyDescent="0.3">
      <c r="D179" s="179"/>
      <c r="E179" s="179"/>
      <c r="F179" s="179"/>
      <c r="G179" s="179"/>
      <c r="H179" s="179"/>
    </row>
    <row r="180" spans="4:8" ht="13" x14ac:dyDescent="0.3">
      <c r="D180" s="179"/>
      <c r="E180" s="179"/>
      <c r="F180" s="179"/>
      <c r="G180" s="179"/>
      <c r="H180" s="179"/>
    </row>
    <row r="181" spans="4:8" ht="13" x14ac:dyDescent="0.3">
      <c r="D181" s="179"/>
      <c r="E181" s="179"/>
      <c r="F181" s="179"/>
      <c r="G181" s="179"/>
      <c r="H181" s="179"/>
    </row>
    <row r="182" spans="4:8" ht="13" x14ac:dyDescent="0.3">
      <c r="D182" s="179"/>
      <c r="E182" s="179"/>
      <c r="F182" s="179"/>
      <c r="G182" s="179"/>
      <c r="H182" s="179"/>
    </row>
    <row r="183" spans="4:8" ht="13" x14ac:dyDescent="0.3">
      <c r="D183" s="179"/>
      <c r="E183" s="179"/>
      <c r="F183" s="179"/>
      <c r="G183" s="179"/>
      <c r="H183" s="179"/>
    </row>
    <row r="184" spans="4:8" ht="13" x14ac:dyDescent="0.3">
      <c r="D184" s="179"/>
      <c r="E184" s="179"/>
      <c r="F184" s="179"/>
      <c r="G184" s="179"/>
      <c r="H184" s="179"/>
    </row>
    <row r="185" spans="4:8" ht="13" x14ac:dyDescent="0.3">
      <c r="D185" s="179"/>
      <c r="E185" s="179"/>
      <c r="F185" s="179"/>
      <c r="G185" s="179"/>
      <c r="H185" s="179"/>
    </row>
    <row r="186" spans="4:8" ht="13" x14ac:dyDescent="0.3">
      <c r="D186" s="179"/>
      <c r="E186" s="179"/>
      <c r="F186" s="179"/>
      <c r="G186" s="179"/>
      <c r="H186" s="179"/>
    </row>
    <row r="187" spans="4:8" ht="13" x14ac:dyDescent="0.3">
      <c r="D187" s="179"/>
      <c r="E187" s="179"/>
      <c r="F187" s="179"/>
      <c r="G187" s="179"/>
      <c r="H187" s="179"/>
    </row>
    <row r="188" spans="4:8" ht="13" x14ac:dyDescent="0.3">
      <c r="D188" s="179"/>
      <c r="E188" s="179"/>
      <c r="F188" s="179"/>
      <c r="G188" s="179"/>
      <c r="H188" s="179"/>
    </row>
    <row r="189" spans="4:8" ht="13" x14ac:dyDescent="0.3">
      <c r="D189" s="179"/>
      <c r="E189" s="179"/>
      <c r="F189" s="179"/>
      <c r="G189" s="179"/>
      <c r="H189" s="179"/>
    </row>
    <row r="190" spans="4:8" ht="13" x14ac:dyDescent="0.3">
      <c r="D190" s="179"/>
      <c r="E190" s="179"/>
      <c r="F190" s="179"/>
      <c r="G190" s="179"/>
      <c r="H190" s="179"/>
    </row>
    <row r="191" spans="4:8" ht="13" x14ac:dyDescent="0.3">
      <c r="D191" s="179"/>
      <c r="E191" s="179"/>
      <c r="F191" s="179"/>
      <c r="G191" s="179"/>
      <c r="H191" s="179"/>
    </row>
    <row r="192" spans="4:8" ht="13" x14ac:dyDescent="0.3">
      <c r="D192" s="179"/>
      <c r="E192" s="179"/>
      <c r="F192" s="179"/>
      <c r="G192" s="179"/>
      <c r="H192" s="179"/>
    </row>
    <row r="193" spans="4:8" ht="13" x14ac:dyDescent="0.3">
      <c r="D193" s="179"/>
      <c r="E193" s="179"/>
      <c r="F193" s="179"/>
      <c r="G193" s="179"/>
      <c r="H193" s="179"/>
    </row>
    <row r="194" spans="4:8" ht="13" x14ac:dyDescent="0.3">
      <c r="D194" s="179"/>
      <c r="E194" s="179"/>
      <c r="F194" s="179"/>
      <c r="G194" s="179"/>
      <c r="H194" s="179"/>
    </row>
    <row r="195" spans="4:8" ht="13" x14ac:dyDescent="0.3">
      <c r="D195" s="179"/>
      <c r="E195" s="179"/>
      <c r="F195" s="179"/>
      <c r="G195" s="179"/>
      <c r="H195" s="179"/>
    </row>
    <row r="196" spans="4:8" ht="13" x14ac:dyDescent="0.3">
      <c r="D196" s="179"/>
      <c r="E196" s="179"/>
      <c r="F196" s="179"/>
      <c r="G196" s="179"/>
      <c r="H196" s="179"/>
    </row>
    <row r="197" spans="4:8" ht="13" x14ac:dyDescent="0.3">
      <c r="D197" s="179"/>
      <c r="E197" s="179"/>
      <c r="F197" s="179"/>
      <c r="G197" s="179"/>
      <c r="H197" s="179"/>
    </row>
    <row r="198" spans="4:8" ht="13" x14ac:dyDescent="0.3">
      <c r="D198" s="179"/>
      <c r="E198" s="179"/>
      <c r="F198" s="179"/>
      <c r="G198" s="179"/>
      <c r="H198" s="179"/>
    </row>
    <row r="199" spans="4:8" ht="13" x14ac:dyDescent="0.3">
      <c r="D199" s="179"/>
      <c r="E199" s="179"/>
      <c r="F199" s="179"/>
      <c r="G199" s="179"/>
      <c r="H199" s="179"/>
    </row>
    <row r="200" spans="4:8" ht="13" x14ac:dyDescent="0.3">
      <c r="D200" s="179"/>
      <c r="E200" s="179"/>
      <c r="F200" s="179"/>
      <c r="G200" s="179"/>
      <c r="H200" s="179"/>
    </row>
    <row r="201" spans="4:8" ht="13" x14ac:dyDescent="0.3">
      <c r="D201" s="179"/>
      <c r="E201" s="179"/>
      <c r="F201" s="179"/>
      <c r="G201" s="179"/>
      <c r="H201" s="179"/>
    </row>
    <row r="202" spans="4:8" ht="13" x14ac:dyDescent="0.3">
      <c r="D202" s="179"/>
      <c r="E202" s="179"/>
      <c r="F202" s="179"/>
      <c r="G202" s="179"/>
      <c r="H202" s="179"/>
    </row>
    <row r="203" spans="4:8" ht="13" x14ac:dyDescent="0.3">
      <c r="D203" s="179"/>
      <c r="E203" s="179"/>
      <c r="F203" s="179"/>
      <c r="G203" s="179"/>
      <c r="H203" s="179"/>
    </row>
    <row r="204" spans="4:8" ht="13" x14ac:dyDescent="0.3">
      <c r="D204" s="179"/>
      <c r="E204" s="179"/>
      <c r="F204" s="179"/>
      <c r="G204" s="179"/>
      <c r="H204" s="179"/>
    </row>
    <row r="205" spans="4:8" ht="13" x14ac:dyDescent="0.3">
      <c r="D205" s="179"/>
      <c r="E205" s="179"/>
      <c r="F205" s="179"/>
      <c r="G205" s="179"/>
      <c r="H205" s="179"/>
    </row>
    <row r="206" spans="4:8" ht="13" x14ac:dyDescent="0.3">
      <c r="D206" s="179"/>
      <c r="E206" s="179"/>
      <c r="F206" s="179"/>
      <c r="G206" s="179"/>
      <c r="H206" s="179"/>
    </row>
    <row r="207" spans="4:8" ht="13" x14ac:dyDescent="0.3">
      <c r="D207" s="179"/>
      <c r="E207" s="179"/>
      <c r="F207" s="179"/>
      <c r="G207" s="179"/>
      <c r="H207" s="179"/>
    </row>
    <row r="208" spans="4:8" ht="13" x14ac:dyDescent="0.3">
      <c r="D208" s="179"/>
      <c r="E208" s="179"/>
      <c r="F208" s="179"/>
      <c r="G208" s="179"/>
      <c r="H208" s="179"/>
    </row>
    <row r="209" spans="4:8" ht="13" x14ac:dyDescent="0.3">
      <c r="D209" s="179"/>
      <c r="E209" s="179"/>
      <c r="F209" s="179"/>
      <c r="G209" s="179"/>
      <c r="H209" s="179"/>
    </row>
    <row r="210" spans="4:8" ht="13" x14ac:dyDescent="0.3">
      <c r="D210" s="179"/>
      <c r="E210" s="179"/>
      <c r="F210" s="179"/>
      <c r="G210" s="179"/>
      <c r="H210" s="179"/>
    </row>
    <row r="211" spans="4:8" ht="13" x14ac:dyDescent="0.3">
      <c r="D211" s="179"/>
      <c r="E211" s="179"/>
      <c r="F211" s="179"/>
      <c r="G211" s="179"/>
      <c r="H211" s="179"/>
    </row>
    <row r="212" spans="4:8" ht="13" x14ac:dyDescent="0.3">
      <c r="D212" s="179"/>
      <c r="E212" s="179"/>
      <c r="F212" s="179"/>
      <c r="G212" s="179"/>
      <c r="H212" s="179"/>
    </row>
    <row r="213" spans="4:8" ht="13" x14ac:dyDescent="0.3">
      <c r="D213" s="179"/>
      <c r="E213" s="179"/>
      <c r="F213" s="179"/>
      <c r="G213" s="179"/>
      <c r="H213" s="179"/>
    </row>
    <row r="214" spans="4:8" ht="13" x14ac:dyDescent="0.3">
      <c r="D214" s="179"/>
      <c r="E214" s="179"/>
      <c r="F214" s="179"/>
      <c r="G214" s="179"/>
      <c r="H214" s="179"/>
    </row>
    <row r="215" spans="4:8" ht="13" x14ac:dyDescent="0.3">
      <c r="D215" s="179"/>
      <c r="E215" s="179"/>
      <c r="F215" s="179"/>
      <c r="G215" s="179"/>
      <c r="H215" s="179"/>
    </row>
    <row r="216" spans="4:8" ht="13" x14ac:dyDescent="0.3">
      <c r="D216" s="179"/>
      <c r="E216" s="179"/>
      <c r="F216" s="179"/>
      <c r="G216" s="179"/>
      <c r="H216" s="179"/>
    </row>
    <row r="217" spans="4:8" ht="13" x14ac:dyDescent="0.3">
      <c r="D217" s="179"/>
      <c r="E217" s="179"/>
      <c r="F217" s="179"/>
      <c r="G217" s="179"/>
      <c r="H217" s="179"/>
    </row>
    <row r="218" spans="4:8" ht="13" x14ac:dyDescent="0.3">
      <c r="D218" s="179"/>
      <c r="E218" s="179"/>
      <c r="F218" s="179"/>
      <c r="G218" s="179"/>
      <c r="H218" s="179"/>
    </row>
    <row r="219" spans="4:8" ht="13" x14ac:dyDescent="0.3">
      <c r="D219" s="179"/>
      <c r="E219" s="179"/>
      <c r="F219" s="179"/>
      <c r="G219" s="179"/>
      <c r="H219" s="179"/>
    </row>
    <row r="220" spans="4:8" ht="13" x14ac:dyDescent="0.3">
      <c r="D220" s="179"/>
      <c r="E220" s="179"/>
      <c r="F220" s="179"/>
      <c r="G220" s="179"/>
      <c r="H220" s="179"/>
    </row>
    <row r="221" spans="4:8" ht="13" x14ac:dyDescent="0.3">
      <c r="D221" s="179"/>
      <c r="E221" s="179"/>
      <c r="F221" s="179"/>
      <c r="G221" s="179"/>
      <c r="H221" s="179"/>
    </row>
    <row r="222" spans="4:8" ht="13" x14ac:dyDescent="0.3">
      <c r="D222" s="179"/>
      <c r="E222" s="179"/>
      <c r="F222" s="179"/>
      <c r="G222" s="179"/>
      <c r="H222" s="179"/>
    </row>
    <row r="223" spans="4:8" ht="13" x14ac:dyDescent="0.3">
      <c r="D223" s="179"/>
      <c r="E223" s="179"/>
      <c r="F223" s="179"/>
      <c r="G223" s="179"/>
      <c r="H223" s="179"/>
    </row>
    <row r="224" spans="4:8" ht="13" x14ac:dyDescent="0.3">
      <c r="D224" s="179"/>
      <c r="E224" s="179"/>
      <c r="F224" s="179"/>
      <c r="G224" s="179"/>
      <c r="H224" s="179"/>
    </row>
    <row r="225" spans="4:8" ht="13" x14ac:dyDescent="0.3">
      <c r="D225" s="179"/>
      <c r="E225" s="179"/>
      <c r="F225" s="179"/>
      <c r="G225" s="179"/>
      <c r="H225" s="179"/>
    </row>
    <row r="226" spans="4:8" ht="13" x14ac:dyDescent="0.3">
      <c r="D226" s="179"/>
      <c r="E226" s="179"/>
      <c r="F226" s="179"/>
      <c r="G226" s="179"/>
      <c r="H226" s="179"/>
    </row>
    <row r="227" spans="4:8" ht="13" x14ac:dyDescent="0.3">
      <c r="D227" s="179"/>
      <c r="E227" s="179"/>
      <c r="F227" s="179"/>
      <c r="G227" s="179"/>
      <c r="H227" s="179"/>
    </row>
    <row r="228" spans="4:8" ht="13" x14ac:dyDescent="0.3">
      <c r="D228" s="179"/>
      <c r="E228" s="179"/>
      <c r="F228" s="179"/>
      <c r="G228" s="179"/>
      <c r="H228" s="179"/>
    </row>
    <row r="229" spans="4:8" ht="13" x14ac:dyDescent="0.3">
      <c r="D229" s="179"/>
      <c r="E229" s="179"/>
      <c r="F229" s="179"/>
      <c r="G229" s="179"/>
      <c r="H229" s="179"/>
    </row>
    <row r="230" spans="4:8" ht="13" x14ac:dyDescent="0.3">
      <c r="D230" s="179"/>
      <c r="E230" s="179"/>
      <c r="F230" s="179"/>
      <c r="G230" s="179"/>
      <c r="H230" s="179"/>
    </row>
    <row r="231" spans="4:8" ht="13" x14ac:dyDescent="0.3">
      <c r="D231" s="179"/>
      <c r="E231" s="179"/>
      <c r="F231" s="179"/>
      <c r="G231" s="179"/>
      <c r="H231" s="179"/>
    </row>
    <row r="232" spans="4:8" ht="13" x14ac:dyDescent="0.3">
      <c r="D232" s="179"/>
      <c r="E232" s="179"/>
      <c r="F232" s="179"/>
      <c r="G232" s="179"/>
      <c r="H232" s="179"/>
    </row>
    <row r="233" spans="4:8" ht="13" x14ac:dyDescent="0.3">
      <c r="D233" s="179"/>
      <c r="E233" s="179"/>
      <c r="F233" s="179"/>
      <c r="G233" s="179"/>
      <c r="H233" s="179"/>
    </row>
    <row r="234" spans="4:8" ht="13" x14ac:dyDescent="0.3">
      <c r="D234" s="179"/>
      <c r="E234" s="179"/>
      <c r="F234" s="179"/>
      <c r="G234" s="179"/>
      <c r="H234" s="179"/>
    </row>
    <row r="235" spans="4:8" ht="13" x14ac:dyDescent="0.3">
      <c r="D235" s="179"/>
      <c r="E235" s="179"/>
      <c r="F235" s="179"/>
      <c r="G235" s="179"/>
      <c r="H235" s="179"/>
    </row>
    <row r="236" spans="4:8" ht="13" x14ac:dyDescent="0.3">
      <c r="D236" s="179"/>
      <c r="E236" s="179"/>
      <c r="F236" s="179"/>
      <c r="G236" s="179"/>
      <c r="H236" s="179"/>
    </row>
    <row r="237" spans="4:8" ht="13" x14ac:dyDescent="0.3">
      <c r="D237" s="179"/>
      <c r="E237" s="179"/>
      <c r="F237" s="179"/>
      <c r="G237" s="179"/>
      <c r="H237" s="179"/>
    </row>
    <row r="238" spans="4:8" ht="13" x14ac:dyDescent="0.3">
      <c r="D238" s="179"/>
      <c r="E238" s="179"/>
      <c r="F238" s="179"/>
      <c r="G238" s="179"/>
      <c r="H238" s="179"/>
    </row>
    <row r="239" spans="4:8" ht="13" x14ac:dyDescent="0.3">
      <c r="D239" s="179"/>
      <c r="E239" s="179"/>
      <c r="F239" s="179"/>
      <c r="G239" s="179"/>
      <c r="H239" s="179"/>
    </row>
    <row r="240" spans="4:8" ht="13" x14ac:dyDescent="0.3">
      <c r="D240" s="179"/>
      <c r="E240" s="179"/>
      <c r="F240" s="179"/>
      <c r="G240" s="179"/>
      <c r="H240" s="179"/>
    </row>
    <row r="241" spans="4:8" ht="13" x14ac:dyDescent="0.3">
      <c r="D241" s="179"/>
      <c r="E241" s="179"/>
      <c r="F241" s="179"/>
      <c r="G241" s="179"/>
      <c r="H241" s="179"/>
    </row>
    <row r="242" spans="4:8" ht="13" x14ac:dyDescent="0.3">
      <c r="D242" s="179"/>
      <c r="E242" s="179"/>
      <c r="F242" s="179"/>
      <c r="G242" s="179"/>
      <c r="H242" s="179"/>
    </row>
    <row r="243" spans="4:8" ht="13" x14ac:dyDescent="0.3">
      <c r="D243" s="179"/>
      <c r="E243" s="179"/>
      <c r="F243" s="179"/>
      <c r="G243" s="179"/>
      <c r="H243" s="179"/>
    </row>
    <row r="244" spans="4:8" ht="13" x14ac:dyDescent="0.3">
      <c r="D244" s="179"/>
      <c r="E244" s="179"/>
      <c r="F244" s="179"/>
      <c r="G244" s="179"/>
      <c r="H244" s="179"/>
    </row>
    <row r="245" spans="4:8" ht="13" x14ac:dyDescent="0.3">
      <c r="D245" s="179"/>
      <c r="E245" s="179"/>
      <c r="F245" s="179"/>
      <c r="G245" s="179"/>
      <c r="H245" s="179"/>
    </row>
    <row r="246" spans="4:8" ht="13" x14ac:dyDescent="0.3">
      <c r="D246" s="179"/>
      <c r="E246" s="179"/>
      <c r="F246" s="179"/>
      <c r="G246" s="179"/>
      <c r="H246" s="179"/>
    </row>
    <row r="247" spans="4:8" ht="13" x14ac:dyDescent="0.3">
      <c r="D247" s="179"/>
      <c r="E247" s="179"/>
      <c r="F247" s="179"/>
      <c r="G247" s="179"/>
      <c r="H247" s="179"/>
    </row>
    <row r="248" spans="4:8" ht="13" x14ac:dyDescent="0.3">
      <c r="D248" s="179"/>
      <c r="E248" s="179"/>
      <c r="F248" s="179"/>
      <c r="G248" s="179"/>
      <c r="H248" s="179"/>
    </row>
    <row r="249" spans="4:8" ht="13" x14ac:dyDescent="0.3">
      <c r="D249" s="179"/>
      <c r="E249" s="179"/>
      <c r="F249" s="179"/>
      <c r="G249" s="179"/>
      <c r="H249" s="179"/>
    </row>
    <row r="250" spans="4:8" ht="13" x14ac:dyDescent="0.3">
      <c r="D250" s="179"/>
      <c r="E250" s="179"/>
      <c r="F250" s="179"/>
      <c r="G250" s="179"/>
      <c r="H250" s="179"/>
    </row>
    <row r="251" spans="4:8" ht="13" x14ac:dyDescent="0.3">
      <c r="D251" s="179"/>
      <c r="E251" s="179"/>
      <c r="F251" s="179"/>
      <c r="G251" s="179"/>
      <c r="H251" s="179"/>
    </row>
    <row r="252" spans="4:8" ht="13" x14ac:dyDescent="0.3">
      <c r="D252" s="179"/>
      <c r="E252" s="179"/>
      <c r="F252" s="179"/>
      <c r="G252" s="179"/>
      <c r="H252" s="179"/>
    </row>
    <row r="253" spans="4:8" ht="13" x14ac:dyDescent="0.3">
      <c r="D253" s="179"/>
      <c r="E253" s="179"/>
      <c r="F253" s="179"/>
      <c r="G253" s="179"/>
      <c r="H253" s="179"/>
    </row>
    <row r="254" spans="4:8" ht="13" x14ac:dyDescent="0.3">
      <c r="D254" s="179"/>
      <c r="E254" s="179"/>
      <c r="F254" s="179"/>
      <c r="G254" s="179"/>
      <c r="H254" s="179"/>
    </row>
    <row r="255" spans="4:8" ht="13" x14ac:dyDescent="0.3">
      <c r="D255" s="179"/>
      <c r="E255" s="179"/>
      <c r="F255" s="179"/>
      <c r="G255" s="179"/>
      <c r="H255" s="179"/>
    </row>
    <row r="256" spans="4:8" ht="13" x14ac:dyDescent="0.3">
      <c r="D256" s="179"/>
      <c r="E256" s="179"/>
      <c r="F256" s="179"/>
      <c r="G256" s="179"/>
      <c r="H256" s="179"/>
    </row>
    <row r="257" spans="4:8" ht="13" x14ac:dyDescent="0.3">
      <c r="D257" s="179"/>
      <c r="E257" s="179"/>
      <c r="F257" s="179"/>
      <c r="G257" s="179"/>
      <c r="H257" s="179"/>
    </row>
    <row r="258" spans="4:8" ht="13" x14ac:dyDescent="0.3">
      <c r="D258" s="179"/>
      <c r="E258" s="179"/>
      <c r="F258" s="179"/>
      <c r="G258" s="179"/>
      <c r="H258" s="179"/>
    </row>
    <row r="259" spans="4:8" ht="13" x14ac:dyDescent="0.3">
      <c r="D259" s="179"/>
      <c r="E259" s="179"/>
      <c r="F259" s="179"/>
      <c r="G259" s="179"/>
      <c r="H259" s="179"/>
    </row>
    <row r="260" spans="4:8" ht="13" x14ac:dyDescent="0.3">
      <c r="D260" s="179"/>
      <c r="E260" s="179"/>
      <c r="F260" s="179"/>
      <c r="G260" s="179"/>
      <c r="H260" s="179"/>
    </row>
    <row r="261" spans="4:8" ht="13" x14ac:dyDescent="0.3">
      <c r="D261" s="179"/>
      <c r="E261" s="179"/>
      <c r="F261" s="179"/>
      <c r="G261" s="179"/>
      <c r="H261" s="179"/>
    </row>
    <row r="262" spans="4:8" ht="13" x14ac:dyDescent="0.3">
      <c r="D262" s="179"/>
      <c r="E262" s="179"/>
      <c r="F262" s="179"/>
      <c r="G262" s="179"/>
      <c r="H262" s="179"/>
    </row>
    <row r="263" spans="4:8" ht="13" x14ac:dyDescent="0.3">
      <c r="D263" s="179"/>
      <c r="E263" s="179"/>
      <c r="F263" s="179"/>
      <c r="G263" s="179"/>
      <c r="H263" s="179"/>
    </row>
    <row r="264" spans="4:8" ht="13" x14ac:dyDescent="0.3">
      <c r="D264" s="179"/>
      <c r="E264" s="179"/>
      <c r="F264" s="179"/>
      <c r="G264" s="179"/>
      <c r="H264" s="179"/>
    </row>
    <row r="265" spans="4:8" ht="13" x14ac:dyDescent="0.3">
      <c r="D265" s="179"/>
      <c r="E265" s="179"/>
      <c r="F265" s="179"/>
      <c r="G265" s="179"/>
      <c r="H265" s="179"/>
    </row>
    <row r="266" spans="4:8" ht="13" x14ac:dyDescent="0.3">
      <c r="D266" s="179"/>
      <c r="E266" s="179"/>
      <c r="F266" s="179"/>
      <c r="G266" s="179"/>
      <c r="H266" s="179"/>
    </row>
    <row r="267" spans="4:8" ht="13" x14ac:dyDescent="0.3">
      <c r="D267" s="179"/>
      <c r="E267" s="179"/>
      <c r="F267" s="179"/>
      <c r="G267" s="179"/>
      <c r="H267" s="179"/>
    </row>
    <row r="268" spans="4:8" ht="13" x14ac:dyDescent="0.3">
      <c r="D268" s="179"/>
      <c r="E268" s="179"/>
      <c r="F268" s="179"/>
      <c r="G268" s="179"/>
      <c r="H268" s="179"/>
    </row>
    <row r="269" spans="4:8" ht="13" x14ac:dyDescent="0.3">
      <c r="D269" s="179"/>
      <c r="E269" s="179"/>
      <c r="F269" s="179"/>
      <c r="G269" s="179"/>
      <c r="H269" s="179"/>
    </row>
    <row r="270" spans="4:8" ht="13" x14ac:dyDescent="0.3">
      <c r="D270" s="179"/>
      <c r="E270" s="179"/>
      <c r="F270" s="179"/>
      <c r="G270" s="179"/>
      <c r="H270" s="179"/>
    </row>
    <row r="271" spans="4:8" ht="13" x14ac:dyDescent="0.3">
      <c r="D271" s="179"/>
      <c r="E271" s="179"/>
      <c r="F271" s="179"/>
      <c r="G271" s="179"/>
      <c r="H271" s="179"/>
    </row>
    <row r="272" spans="4:8" ht="13" x14ac:dyDescent="0.3">
      <c r="D272" s="179"/>
      <c r="E272" s="179"/>
      <c r="F272" s="179"/>
      <c r="G272" s="179"/>
      <c r="H272" s="179"/>
    </row>
    <row r="273" spans="4:8" ht="13" x14ac:dyDescent="0.3">
      <c r="D273" s="179"/>
      <c r="E273" s="179"/>
      <c r="F273" s="179"/>
      <c r="G273" s="179"/>
      <c r="H273" s="179"/>
    </row>
    <row r="274" spans="4:8" ht="13" x14ac:dyDescent="0.3">
      <c r="D274" s="179"/>
      <c r="E274" s="179"/>
      <c r="F274" s="179"/>
      <c r="G274" s="179"/>
      <c r="H274" s="179"/>
    </row>
    <row r="275" spans="4:8" ht="13" x14ac:dyDescent="0.3">
      <c r="D275" s="179"/>
      <c r="E275" s="179"/>
      <c r="F275" s="179"/>
      <c r="G275" s="179"/>
      <c r="H275" s="179"/>
    </row>
    <row r="276" spans="4:8" ht="13" x14ac:dyDescent="0.3">
      <c r="D276" s="179"/>
      <c r="E276" s="179"/>
      <c r="F276" s="179"/>
      <c r="G276" s="179"/>
      <c r="H276" s="179"/>
    </row>
    <row r="277" spans="4:8" ht="13" x14ac:dyDescent="0.3">
      <c r="D277" s="179"/>
      <c r="E277" s="179"/>
      <c r="F277" s="179"/>
      <c r="G277" s="179"/>
      <c r="H277" s="179"/>
    </row>
    <row r="278" spans="4:8" ht="13" x14ac:dyDescent="0.3">
      <c r="D278" s="179"/>
      <c r="E278" s="179"/>
      <c r="F278" s="179"/>
      <c r="G278" s="179"/>
      <c r="H278" s="179"/>
    </row>
    <row r="279" spans="4:8" ht="13" x14ac:dyDescent="0.3">
      <c r="D279" s="179"/>
      <c r="E279" s="179"/>
      <c r="F279" s="179"/>
      <c r="G279" s="179"/>
      <c r="H279" s="179"/>
    </row>
    <row r="280" spans="4:8" ht="13" x14ac:dyDescent="0.3">
      <c r="D280" s="179"/>
      <c r="E280" s="179"/>
      <c r="F280" s="179"/>
      <c r="G280" s="179"/>
      <c r="H280" s="179"/>
    </row>
    <row r="281" spans="4:8" ht="13" x14ac:dyDescent="0.3">
      <c r="D281" s="179"/>
      <c r="E281" s="179"/>
      <c r="F281" s="179"/>
      <c r="G281" s="179"/>
      <c r="H281" s="179"/>
    </row>
    <row r="282" spans="4:8" ht="13" x14ac:dyDescent="0.3">
      <c r="D282" s="179"/>
      <c r="E282" s="179"/>
      <c r="F282" s="179"/>
      <c r="G282" s="179"/>
      <c r="H282" s="179"/>
    </row>
    <row r="283" spans="4:8" ht="13" x14ac:dyDescent="0.3">
      <c r="D283" s="179"/>
      <c r="E283" s="179"/>
      <c r="F283" s="179"/>
      <c r="G283" s="179"/>
      <c r="H283" s="179"/>
    </row>
    <row r="284" spans="4:8" ht="13" x14ac:dyDescent="0.3">
      <c r="D284" s="179"/>
      <c r="E284" s="179"/>
      <c r="F284" s="179"/>
      <c r="G284" s="179"/>
      <c r="H284" s="179"/>
    </row>
    <row r="285" spans="4:8" ht="13" x14ac:dyDescent="0.3">
      <c r="D285" s="179"/>
      <c r="E285" s="179"/>
      <c r="F285" s="179"/>
      <c r="G285" s="179"/>
      <c r="H285" s="179"/>
    </row>
    <row r="286" spans="4:8" ht="13" x14ac:dyDescent="0.3">
      <c r="D286" s="179"/>
      <c r="E286" s="179"/>
      <c r="F286" s="179"/>
      <c r="G286" s="179"/>
      <c r="H286" s="179"/>
    </row>
    <row r="287" spans="4:8" ht="13" x14ac:dyDescent="0.3">
      <c r="D287" s="179"/>
      <c r="E287" s="179"/>
      <c r="F287" s="179"/>
      <c r="G287" s="179"/>
      <c r="H287" s="179"/>
    </row>
    <row r="288" spans="4:8" ht="13" x14ac:dyDescent="0.3">
      <c r="D288" s="179"/>
      <c r="E288" s="179"/>
      <c r="F288" s="179"/>
      <c r="G288" s="179"/>
      <c r="H288" s="179"/>
    </row>
    <row r="289" spans="4:8" ht="13" x14ac:dyDescent="0.3">
      <c r="D289" s="179"/>
      <c r="E289" s="179"/>
      <c r="F289" s="179"/>
      <c r="G289" s="179"/>
      <c r="H289" s="179"/>
    </row>
    <row r="290" spans="4:8" ht="13" x14ac:dyDescent="0.3">
      <c r="D290" s="179"/>
      <c r="E290" s="179"/>
      <c r="F290" s="179"/>
      <c r="G290" s="179"/>
      <c r="H290" s="179"/>
    </row>
    <row r="291" spans="4:8" ht="13" x14ac:dyDescent="0.3">
      <c r="D291" s="179"/>
      <c r="E291" s="179"/>
      <c r="F291" s="179"/>
      <c r="G291" s="179"/>
      <c r="H291" s="179"/>
    </row>
    <row r="292" spans="4:8" ht="13" x14ac:dyDescent="0.3">
      <c r="D292" s="179"/>
      <c r="E292" s="179"/>
      <c r="F292" s="179"/>
      <c r="G292" s="179"/>
      <c r="H292" s="179"/>
    </row>
    <row r="293" spans="4:8" ht="13" x14ac:dyDescent="0.3">
      <c r="D293" s="179"/>
      <c r="E293" s="179"/>
      <c r="F293" s="179"/>
      <c r="G293" s="179"/>
      <c r="H293" s="179"/>
    </row>
    <row r="294" spans="4:8" ht="13" x14ac:dyDescent="0.3">
      <c r="D294" s="179"/>
      <c r="E294" s="179"/>
      <c r="F294" s="179"/>
      <c r="G294" s="179"/>
      <c r="H294" s="179"/>
    </row>
    <row r="295" spans="4:8" ht="13" x14ac:dyDescent="0.3">
      <c r="D295" s="179"/>
      <c r="E295" s="179"/>
      <c r="F295" s="179"/>
      <c r="G295" s="179"/>
      <c r="H295" s="179"/>
    </row>
    <row r="296" spans="4:8" ht="13" x14ac:dyDescent="0.3">
      <c r="D296" s="179"/>
      <c r="E296" s="179"/>
      <c r="F296" s="179"/>
      <c r="G296" s="179"/>
      <c r="H296" s="179"/>
    </row>
    <row r="297" spans="4:8" ht="13" x14ac:dyDescent="0.3">
      <c r="D297" s="179"/>
      <c r="E297" s="179"/>
      <c r="F297" s="179"/>
      <c r="G297" s="179"/>
      <c r="H297" s="179"/>
    </row>
    <row r="298" spans="4:8" ht="13" x14ac:dyDescent="0.3">
      <c r="D298" s="179"/>
      <c r="E298" s="179"/>
      <c r="F298" s="179"/>
      <c r="G298" s="179"/>
      <c r="H298" s="179"/>
    </row>
    <row r="299" spans="4:8" ht="13" x14ac:dyDescent="0.3">
      <c r="D299" s="179"/>
      <c r="E299" s="179"/>
      <c r="F299" s="179"/>
      <c r="G299" s="179"/>
      <c r="H299" s="179"/>
    </row>
    <row r="300" spans="4:8" ht="13" x14ac:dyDescent="0.3">
      <c r="D300" s="179"/>
      <c r="E300" s="179"/>
      <c r="F300" s="179"/>
      <c r="G300" s="179"/>
      <c r="H300" s="179"/>
    </row>
    <row r="301" spans="4:8" ht="13" x14ac:dyDescent="0.3">
      <c r="D301" s="179"/>
      <c r="E301" s="179"/>
      <c r="F301" s="179"/>
      <c r="G301" s="179"/>
      <c r="H301" s="179"/>
    </row>
    <row r="302" spans="4:8" ht="13" x14ac:dyDescent="0.3">
      <c r="D302" s="179"/>
      <c r="E302" s="179"/>
      <c r="F302" s="179"/>
      <c r="G302" s="179"/>
      <c r="H302" s="179"/>
    </row>
    <row r="303" spans="4:8" ht="13" x14ac:dyDescent="0.3">
      <c r="D303" s="179"/>
      <c r="E303" s="179"/>
      <c r="F303" s="179"/>
      <c r="G303" s="179"/>
      <c r="H303" s="179"/>
    </row>
    <row r="304" spans="4:8" ht="13" x14ac:dyDescent="0.3">
      <c r="D304" s="179"/>
      <c r="E304" s="179"/>
      <c r="F304" s="179"/>
      <c r="G304" s="179"/>
      <c r="H304" s="179"/>
    </row>
    <row r="305" spans="4:8" ht="13" x14ac:dyDescent="0.3">
      <c r="D305" s="179"/>
      <c r="E305" s="179"/>
      <c r="F305" s="179"/>
      <c r="G305" s="179"/>
      <c r="H305" s="179"/>
    </row>
    <row r="306" spans="4:8" ht="13" x14ac:dyDescent="0.3">
      <c r="D306" s="179"/>
      <c r="E306" s="179"/>
      <c r="F306" s="179"/>
      <c r="G306" s="179"/>
      <c r="H306" s="179"/>
    </row>
    <row r="307" spans="4:8" ht="13" x14ac:dyDescent="0.3">
      <c r="D307" s="179"/>
      <c r="E307" s="179"/>
      <c r="F307" s="179"/>
      <c r="G307" s="179"/>
      <c r="H307" s="179"/>
    </row>
    <row r="308" spans="4:8" ht="13" x14ac:dyDescent="0.3">
      <c r="D308" s="179"/>
      <c r="E308" s="179"/>
      <c r="F308" s="179"/>
      <c r="G308" s="179"/>
      <c r="H308" s="179"/>
    </row>
    <row r="309" spans="4:8" ht="13" x14ac:dyDescent="0.3">
      <c r="D309" s="179"/>
      <c r="E309" s="179"/>
      <c r="F309" s="179"/>
      <c r="G309" s="179"/>
      <c r="H309" s="179"/>
    </row>
    <row r="310" spans="4:8" ht="13" x14ac:dyDescent="0.3">
      <c r="D310" s="179"/>
      <c r="E310" s="179"/>
      <c r="F310" s="179"/>
      <c r="G310" s="179"/>
      <c r="H310" s="179"/>
    </row>
    <row r="311" spans="4:8" ht="13" x14ac:dyDescent="0.3">
      <c r="D311" s="179"/>
      <c r="E311" s="179"/>
      <c r="F311" s="179"/>
      <c r="G311" s="179"/>
      <c r="H311" s="179"/>
    </row>
    <row r="312" spans="4:8" ht="13" x14ac:dyDescent="0.3">
      <c r="D312" s="179"/>
      <c r="E312" s="179"/>
      <c r="F312" s="179"/>
      <c r="G312" s="179"/>
      <c r="H312" s="179"/>
    </row>
    <row r="313" spans="4:8" ht="13" x14ac:dyDescent="0.3">
      <c r="D313" s="179"/>
      <c r="E313" s="179"/>
      <c r="F313" s="179"/>
      <c r="G313" s="179"/>
      <c r="H313" s="179"/>
    </row>
    <row r="314" spans="4:8" ht="13" x14ac:dyDescent="0.3">
      <c r="D314" s="179"/>
      <c r="E314" s="179"/>
      <c r="F314" s="179"/>
      <c r="G314" s="179"/>
      <c r="H314" s="179"/>
    </row>
    <row r="315" spans="4:8" ht="13" x14ac:dyDescent="0.3">
      <c r="D315" s="179"/>
      <c r="E315" s="179"/>
      <c r="F315" s="179"/>
      <c r="G315" s="179"/>
      <c r="H315" s="179"/>
    </row>
    <row r="316" spans="4:8" ht="13" x14ac:dyDescent="0.3">
      <c r="D316" s="179"/>
      <c r="E316" s="179"/>
      <c r="F316" s="179"/>
      <c r="G316" s="179"/>
      <c r="H316" s="179"/>
    </row>
    <row r="317" spans="4:8" ht="13" x14ac:dyDescent="0.3">
      <c r="D317" s="179"/>
      <c r="E317" s="179"/>
      <c r="F317" s="179"/>
      <c r="G317" s="179"/>
      <c r="H317" s="179"/>
    </row>
    <row r="318" spans="4:8" ht="13" x14ac:dyDescent="0.3">
      <c r="D318" s="179"/>
      <c r="E318" s="179"/>
      <c r="F318" s="179"/>
      <c r="G318" s="179"/>
      <c r="H318" s="179"/>
    </row>
    <row r="319" spans="4:8" ht="13" x14ac:dyDescent="0.3">
      <c r="D319" s="179"/>
      <c r="E319" s="179"/>
      <c r="F319" s="179"/>
      <c r="G319" s="179"/>
      <c r="H319" s="179"/>
    </row>
    <row r="320" spans="4:8" ht="13" x14ac:dyDescent="0.3">
      <c r="D320" s="179"/>
      <c r="E320" s="179"/>
      <c r="F320" s="179"/>
      <c r="G320" s="179"/>
      <c r="H320" s="179"/>
    </row>
    <row r="321" spans="4:8" ht="13" x14ac:dyDescent="0.3">
      <c r="D321" s="179"/>
      <c r="E321" s="179"/>
      <c r="F321" s="179"/>
      <c r="G321" s="179"/>
      <c r="H321" s="179"/>
    </row>
    <row r="322" spans="4:8" ht="13" x14ac:dyDescent="0.3">
      <c r="D322" s="179"/>
      <c r="E322" s="179"/>
      <c r="F322" s="179"/>
      <c r="G322" s="179"/>
      <c r="H322" s="179"/>
    </row>
    <row r="323" spans="4:8" ht="13" x14ac:dyDescent="0.3">
      <c r="D323" s="179"/>
      <c r="E323" s="179"/>
      <c r="F323" s="179"/>
      <c r="G323" s="179"/>
      <c r="H323" s="179"/>
    </row>
    <row r="324" spans="4:8" ht="13" x14ac:dyDescent="0.3">
      <c r="D324" s="179"/>
      <c r="E324" s="179"/>
      <c r="F324" s="179"/>
      <c r="G324" s="179"/>
      <c r="H324" s="179"/>
    </row>
    <row r="325" spans="4:8" ht="13" x14ac:dyDescent="0.3">
      <c r="D325" s="179"/>
      <c r="E325" s="179"/>
      <c r="F325" s="179"/>
      <c r="G325" s="179"/>
      <c r="H325" s="179"/>
    </row>
    <row r="326" spans="4:8" ht="13" x14ac:dyDescent="0.3">
      <c r="D326" s="179"/>
      <c r="E326" s="179"/>
      <c r="F326" s="179"/>
      <c r="G326" s="179"/>
      <c r="H326" s="179"/>
    </row>
    <row r="327" spans="4:8" ht="13" x14ac:dyDescent="0.3">
      <c r="D327" s="179"/>
      <c r="E327" s="179"/>
      <c r="F327" s="179"/>
      <c r="G327" s="179"/>
      <c r="H327" s="179"/>
    </row>
    <row r="328" spans="4:8" ht="13" x14ac:dyDescent="0.3">
      <c r="D328" s="179"/>
      <c r="E328" s="179"/>
      <c r="F328" s="179"/>
      <c r="G328" s="179"/>
      <c r="H328" s="179"/>
    </row>
    <row r="329" spans="4:8" ht="13" x14ac:dyDescent="0.3">
      <c r="D329" s="179"/>
      <c r="E329" s="179"/>
      <c r="F329" s="179"/>
      <c r="G329" s="179"/>
      <c r="H329" s="179"/>
    </row>
    <row r="330" spans="4:8" ht="13" x14ac:dyDescent="0.3">
      <c r="D330" s="179"/>
      <c r="E330" s="179"/>
      <c r="F330" s="179"/>
      <c r="G330" s="179"/>
      <c r="H330" s="179"/>
    </row>
    <row r="331" spans="4:8" ht="13" x14ac:dyDescent="0.3">
      <c r="D331" s="179"/>
      <c r="E331" s="179"/>
      <c r="F331" s="179"/>
      <c r="G331" s="179"/>
      <c r="H331" s="179"/>
    </row>
    <row r="332" spans="4:8" ht="13" x14ac:dyDescent="0.3">
      <c r="D332" s="179"/>
      <c r="E332" s="179"/>
      <c r="F332" s="179"/>
      <c r="G332" s="179"/>
      <c r="H332" s="179"/>
    </row>
    <row r="333" spans="4:8" ht="13" x14ac:dyDescent="0.3">
      <c r="D333" s="179"/>
      <c r="E333" s="179"/>
      <c r="F333" s="179"/>
      <c r="G333" s="179"/>
      <c r="H333" s="179"/>
    </row>
    <row r="334" spans="4:8" ht="13" x14ac:dyDescent="0.3">
      <c r="D334" s="179"/>
      <c r="E334" s="179"/>
      <c r="F334" s="179"/>
      <c r="G334" s="179"/>
      <c r="H334" s="179"/>
    </row>
    <row r="335" spans="4:8" ht="13" x14ac:dyDescent="0.3">
      <c r="D335" s="179"/>
      <c r="E335" s="179"/>
      <c r="F335" s="179"/>
      <c r="G335" s="179"/>
      <c r="H335" s="179"/>
    </row>
    <row r="336" spans="4:8" ht="13" x14ac:dyDescent="0.3">
      <c r="D336" s="179"/>
      <c r="E336" s="179"/>
      <c r="F336" s="179"/>
      <c r="G336" s="179"/>
      <c r="H336" s="179"/>
    </row>
    <row r="337" spans="4:8" ht="13" x14ac:dyDescent="0.3">
      <c r="D337" s="179"/>
      <c r="E337" s="179"/>
      <c r="F337" s="179"/>
      <c r="G337" s="179"/>
      <c r="H337" s="179"/>
    </row>
    <row r="338" spans="4:8" ht="13" x14ac:dyDescent="0.3">
      <c r="D338" s="179"/>
      <c r="E338" s="179"/>
      <c r="F338" s="179"/>
      <c r="G338" s="179"/>
      <c r="H338" s="179"/>
    </row>
    <row r="339" spans="4:8" ht="13" x14ac:dyDescent="0.3">
      <c r="D339" s="179"/>
      <c r="E339" s="179"/>
      <c r="F339" s="179"/>
      <c r="G339" s="179"/>
      <c r="H339" s="179"/>
    </row>
    <row r="340" spans="4:8" ht="13" x14ac:dyDescent="0.3">
      <c r="D340" s="179"/>
      <c r="E340" s="179"/>
      <c r="F340" s="179"/>
      <c r="G340" s="179"/>
      <c r="H340" s="179"/>
    </row>
    <row r="341" spans="4:8" ht="13" x14ac:dyDescent="0.3">
      <c r="D341" s="179"/>
      <c r="E341" s="179"/>
      <c r="F341" s="179"/>
      <c r="G341" s="179"/>
      <c r="H341" s="179"/>
    </row>
    <row r="342" spans="4:8" ht="13" x14ac:dyDescent="0.3">
      <c r="D342" s="179"/>
      <c r="E342" s="179"/>
      <c r="F342" s="179"/>
      <c r="G342" s="179"/>
      <c r="H342" s="179"/>
    </row>
    <row r="343" spans="4:8" ht="13" x14ac:dyDescent="0.3">
      <c r="D343" s="179"/>
      <c r="E343" s="179"/>
      <c r="F343" s="179"/>
      <c r="G343" s="179"/>
      <c r="H343" s="179"/>
    </row>
    <row r="344" spans="4:8" ht="13" x14ac:dyDescent="0.3">
      <c r="D344" s="179"/>
      <c r="E344" s="179"/>
      <c r="F344" s="179"/>
      <c r="G344" s="179"/>
      <c r="H344" s="179"/>
    </row>
    <row r="345" spans="4:8" ht="13" x14ac:dyDescent="0.3">
      <c r="D345" s="179"/>
      <c r="E345" s="179"/>
      <c r="F345" s="179"/>
      <c r="G345" s="179"/>
      <c r="H345" s="179"/>
    </row>
    <row r="346" spans="4:8" ht="13" x14ac:dyDescent="0.3">
      <c r="D346" s="179"/>
      <c r="E346" s="179"/>
      <c r="F346" s="179"/>
      <c r="G346" s="179"/>
      <c r="H346" s="179"/>
    </row>
    <row r="347" spans="4:8" ht="13" x14ac:dyDescent="0.3">
      <c r="D347" s="179"/>
      <c r="E347" s="179"/>
      <c r="F347" s="179"/>
      <c r="G347" s="179"/>
      <c r="H347" s="179"/>
    </row>
    <row r="348" spans="4:8" ht="13" x14ac:dyDescent="0.3">
      <c r="D348" s="179"/>
      <c r="E348" s="179"/>
      <c r="F348" s="179"/>
      <c r="G348" s="179"/>
      <c r="H348" s="179"/>
    </row>
    <row r="349" spans="4:8" ht="13" x14ac:dyDescent="0.3">
      <c r="D349" s="179"/>
      <c r="E349" s="179"/>
      <c r="F349" s="179"/>
      <c r="G349" s="179"/>
      <c r="H349" s="179"/>
    </row>
    <row r="350" spans="4:8" ht="13" x14ac:dyDescent="0.3">
      <c r="D350" s="179"/>
      <c r="E350" s="179"/>
      <c r="F350" s="179"/>
      <c r="G350" s="179"/>
      <c r="H350" s="179"/>
    </row>
    <row r="351" spans="4:8" ht="13" x14ac:dyDescent="0.3">
      <c r="D351" s="179"/>
      <c r="E351" s="179"/>
      <c r="F351" s="179"/>
      <c r="G351" s="179"/>
      <c r="H351" s="179"/>
    </row>
    <row r="352" spans="4:8" ht="13" x14ac:dyDescent="0.3">
      <c r="D352" s="179"/>
      <c r="E352" s="179"/>
      <c r="F352" s="179"/>
      <c r="G352" s="179"/>
      <c r="H352" s="179"/>
    </row>
    <row r="353" spans="4:8" ht="13" x14ac:dyDescent="0.3">
      <c r="D353" s="179"/>
      <c r="E353" s="179"/>
      <c r="F353" s="179"/>
      <c r="G353" s="179"/>
      <c r="H353" s="179"/>
    </row>
    <row r="354" spans="4:8" ht="13" x14ac:dyDescent="0.3">
      <c r="D354" s="179"/>
      <c r="E354" s="179"/>
      <c r="F354" s="179"/>
      <c r="G354" s="179"/>
      <c r="H354" s="179"/>
    </row>
    <row r="355" spans="4:8" ht="13" x14ac:dyDescent="0.3">
      <c r="D355" s="179"/>
      <c r="E355" s="179"/>
      <c r="F355" s="179"/>
      <c r="G355" s="179"/>
      <c r="H355" s="179"/>
    </row>
    <row r="356" spans="4:8" ht="13" x14ac:dyDescent="0.3">
      <c r="D356" s="179"/>
      <c r="E356" s="179"/>
      <c r="F356" s="179"/>
      <c r="G356" s="179"/>
      <c r="H356" s="179"/>
    </row>
    <row r="357" spans="4:8" ht="13" x14ac:dyDescent="0.3">
      <c r="D357" s="179"/>
      <c r="E357" s="179"/>
      <c r="F357" s="179"/>
      <c r="G357" s="179"/>
      <c r="H357" s="179"/>
    </row>
    <row r="358" spans="4:8" ht="13" x14ac:dyDescent="0.3">
      <c r="D358" s="179"/>
      <c r="E358" s="179"/>
      <c r="F358" s="179"/>
      <c r="G358" s="179"/>
      <c r="H358" s="179"/>
    </row>
    <row r="359" spans="4:8" ht="13" x14ac:dyDescent="0.3">
      <c r="D359" s="179"/>
      <c r="E359" s="179"/>
      <c r="F359" s="179"/>
      <c r="G359" s="179"/>
      <c r="H359" s="179"/>
    </row>
    <row r="360" spans="4:8" ht="13" x14ac:dyDescent="0.3">
      <c r="D360" s="179"/>
      <c r="E360" s="179"/>
      <c r="F360" s="179"/>
      <c r="G360" s="179"/>
      <c r="H360" s="179"/>
    </row>
    <row r="361" spans="4:8" ht="13" x14ac:dyDescent="0.3">
      <c r="D361" s="179"/>
      <c r="E361" s="179"/>
      <c r="F361" s="179"/>
      <c r="G361" s="179"/>
      <c r="H361" s="179"/>
    </row>
    <row r="362" spans="4:8" ht="13" x14ac:dyDescent="0.3">
      <c r="D362" s="179"/>
      <c r="E362" s="179"/>
      <c r="F362" s="179"/>
      <c r="G362" s="179"/>
      <c r="H362" s="179"/>
    </row>
    <row r="363" spans="4:8" ht="13" x14ac:dyDescent="0.3">
      <c r="D363" s="179"/>
      <c r="E363" s="179"/>
      <c r="F363" s="179"/>
      <c r="G363" s="179"/>
      <c r="H363" s="179"/>
    </row>
    <row r="364" spans="4:8" ht="13" x14ac:dyDescent="0.3">
      <c r="D364" s="179"/>
      <c r="E364" s="179"/>
      <c r="F364" s="179"/>
      <c r="G364" s="179"/>
      <c r="H364" s="179"/>
    </row>
    <row r="365" spans="4:8" ht="13" x14ac:dyDescent="0.3">
      <c r="D365" s="179"/>
      <c r="E365" s="179"/>
      <c r="F365" s="179"/>
      <c r="G365" s="179"/>
      <c r="H365" s="179"/>
    </row>
    <row r="366" spans="4:8" ht="13" x14ac:dyDescent="0.3">
      <c r="D366" s="179"/>
      <c r="E366" s="179"/>
      <c r="F366" s="179"/>
      <c r="G366" s="179"/>
      <c r="H366" s="179"/>
    </row>
    <row r="367" spans="4:8" ht="13" x14ac:dyDescent="0.3">
      <c r="D367" s="179"/>
      <c r="E367" s="179"/>
      <c r="F367" s="179"/>
      <c r="G367" s="179"/>
      <c r="H367" s="179"/>
    </row>
    <row r="368" spans="4:8" ht="13" x14ac:dyDescent="0.3">
      <c r="D368" s="179"/>
      <c r="E368" s="179"/>
      <c r="F368" s="179"/>
      <c r="G368" s="179"/>
      <c r="H368" s="179"/>
    </row>
    <row r="369" spans="4:8" ht="13" x14ac:dyDescent="0.3">
      <c r="D369" s="179"/>
      <c r="E369" s="179"/>
      <c r="F369" s="179"/>
      <c r="G369" s="179"/>
      <c r="H369" s="179"/>
    </row>
    <row r="370" spans="4:8" ht="13" x14ac:dyDescent="0.3">
      <c r="D370" s="179"/>
      <c r="E370" s="179"/>
      <c r="F370" s="179"/>
      <c r="G370" s="179"/>
      <c r="H370" s="179"/>
    </row>
    <row r="371" spans="4:8" ht="13" x14ac:dyDescent="0.3">
      <c r="D371" s="179"/>
      <c r="E371" s="179"/>
      <c r="F371" s="179"/>
      <c r="G371" s="179"/>
      <c r="H371" s="179"/>
    </row>
    <row r="372" spans="4:8" ht="13" x14ac:dyDescent="0.3">
      <c r="D372" s="179"/>
      <c r="E372" s="179"/>
      <c r="F372" s="179"/>
      <c r="G372" s="179"/>
      <c r="H372" s="179"/>
    </row>
    <row r="373" spans="4:8" ht="13" x14ac:dyDescent="0.3">
      <c r="D373" s="179"/>
      <c r="E373" s="179"/>
      <c r="F373" s="179"/>
      <c r="G373" s="179"/>
      <c r="H373" s="179"/>
    </row>
    <row r="374" spans="4:8" ht="13" x14ac:dyDescent="0.3">
      <c r="D374" s="179"/>
      <c r="E374" s="179"/>
      <c r="F374" s="179"/>
      <c r="G374" s="179"/>
      <c r="H374" s="179"/>
    </row>
    <row r="375" spans="4:8" ht="13" x14ac:dyDescent="0.3">
      <c r="D375" s="179"/>
      <c r="E375" s="179"/>
      <c r="F375" s="179"/>
      <c r="G375" s="179"/>
      <c r="H375" s="179"/>
    </row>
    <row r="376" spans="4:8" ht="13" x14ac:dyDescent="0.3">
      <c r="D376" s="179"/>
      <c r="E376" s="179"/>
      <c r="F376" s="179"/>
      <c r="G376" s="179"/>
      <c r="H376" s="179"/>
    </row>
    <row r="377" spans="4:8" ht="13" x14ac:dyDescent="0.3">
      <c r="D377" s="179"/>
      <c r="E377" s="179"/>
      <c r="F377" s="179"/>
      <c r="G377" s="179"/>
      <c r="H377" s="179"/>
    </row>
    <row r="378" spans="4:8" ht="13" x14ac:dyDescent="0.3">
      <c r="D378" s="179"/>
      <c r="E378" s="179"/>
      <c r="F378" s="179"/>
      <c r="G378" s="179"/>
      <c r="H378" s="179"/>
    </row>
    <row r="379" spans="4:8" ht="13" x14ac:dyDescent="0.3">
      <c r="D379" s="179"/>
      <c r="E379" s="179"/>
      <c r="F379" s="179"/>
      <c r="G379" s="179"/>
      <c r="H379" s="179"/>
    </row>
    <row r="380" spans="4:8" ht="13" x14ac:dyDescent="0.3">
      <c r="D380" s="179"/>
      <c r="E380" s="179"/>
      <c r="F380" s="179"/>
      <c r="G380" s="179"/>
      <c r="H380" s="179"/>
    </row>
    <row r="381" spans="4:8" ht="13" x14ac:dyDescent="0.3">
      <c r="D381" s="179"/>
      <c r="E381" s="179"/>
      <c r="F381" s="179"/>
      <c r="G381" s="179"/>
      <c r="H381" s="179"/>
    </row>
    <row r="382" spans="4:8" ht="13" x14ac:dyDescent="0.3">
      <c r="D382" s="179"/>
      <c r="E382" s="179"/>
      <c r="F382" s="179"/>
      <c r="G382" s="179"/>
      <c r="H382" s="179"/>
    </row>
    <row r="383" spans="4:8" ht="13" x14ac:dyDescent="0.3">
      <c r="D383" s="179"/>
      <c r="E383" s="179"/>
      <c r="F383" s="179"/>
      <c r="G383" s="179"/>
      <c r="H383" s="179"/>
    </row>
    <row r="384" spans="4:8" ht="13" x14ac:dyDescent="0.3">
      <c r="D384" s="179"/>
      <c r="E384" s="179"/>
      <c r="F384" s="179"/>
      <c r="G384" s="179"/>
      <c r="H384" s="179"/>
    </row>
    <row r="385" spans="4:8" ht="13" x14ac:dyDescent="0.3">
      <c r="D385" s="179"/>
      <c r="E385" s="179"/>
      <c r="F385" s="179"/>
      <c r="G385" s="179"/>
      <c r="H385" s="179"/>
    </row>
    <row r="386" spans="4:8" ht="13" x14ac:dyDescent="0.3">
      <c r="D386" s="179"/>
      <c r="E386" s="179"/>
      <c r="F386" s="179"/>
      <c r="G386" s="179"/>
      <c r="H386" s="179"/>
    </row>
    <row r="387" spans="4:8" ht="13" x14ac:dyDescent="0.3">
      <c r="D387" s="179"/>
      <c r="E387" s="179"/>
      <c r="F387" s="179"/>
      <c r="G387" s="179"/>
      <c r="H387" s="179"/>
    </row>
    <row r="388" spans="4:8" ht="13" x14ac:dyDescent="0.3">
      <c r="D388" s="179"/>
      <c r="E388" s="179"/>
      <c r="F388" s="179"/>
      <c r="G388" s="179"/>
      <c r="H388" s="179"/>
    </row>
    <row r="389" spans="4:8" ht="13" x14ac:dyDescent="0.3">
      <c r="D389" s="179"/>
      <c r="E389" s="179"/>
      <c r="F389" s="179"/>
      <c r="G389" s="179"/>
      <c r="H389" s="179"/>
    </row>
    <row r="390" spans="4:8" ht="13" x14ac:dyDescent="0.3">
      <c r="D390" s="179"/>
      <c r="E390" s="179"/>
      <c r="F390" s="179"/>
      <c r="G390" s="179"/>
      <c r="H390" s="179"/>
    </row>
    <row r="391" spans="4:8" ht="13" x14ac:dyDescent="0.3">
      <c r="D391" s="179"/>
      <c r="E391" s="179"/>
      <c r="F391" s="179"/>
      <c r="G391" s="179"/>
      <c r="H391" s="179"/>
    </row>
    <row r="392" spans="4:8" ht="13" x14ac:dyDescent="0.3">
      <c r="D392" s="179"/>
      <c r="E392" s="179"/>
      <c r="F392" s="179"/>
      <c r="G392" s="179"/>
      <c r="H392" s="179"/>
    </row>
    <row r="393" spans="4:8" ht="13" x14ac:dyDescent="0.3">
      <c r="D393" s="179"/>
      <c r="E393" s="179"/>
      <c r="F393" s="179"/>
      <c r="G393" s="179"/>
      <c r="H393" s="179"/>
    </row>
    <row r="394" spans="4:8" ht="13" x14ac:dyDescent="0.3">
      <c r="D394" s="179"/>
      <c r="E394" s="179"/>
      <c r="F394" s="179"/>
      <c r="G394" s="179"/>
      <c r="H394" s="179"/>
    </row>
    <row r="395" spans="4:8" ht="13" x14ac:dyDescent="0.3">
      <c r="D395" s="179"/>
      <c r="E395" s="179"/>
      <c r="F395" s="179"/>
      <c r="G395" s="179"/>
      <c r="H395" s="179"/>
    </row>
    <row r="396" spans="4:8" ht="13" x14ac:dyDescent="0.3">
      <c r="D396" s="179"/>
      <c r="E396" s="179"/>
      <c r="F396" s="179"/>
      <c r="G396" s="179"/>
      <c r="H396" s="179"/>
    </row>
    <row r="397" spans="4:8" ht="13" x14ac:dyDescent="0.3">
      <c r="D397" s="179"/>
      <c r="E397" s="179"/>
      <c r="F397" s="179"/>
      <c r="G397" s="179"/>
      <c r="H397" s="179"/>
    </row>
    <row r="398" spans="4:8" ht="13" x14ac:dyDescent="0.3">
      <c r="D398" s="179"/>
      <c r="E398" s="179"/>
      <c r="F398" s="179"/>
      <c r="G398" s="179"/>
      <c r="H398" s="179"/>
    </row>
    <row r="399" spans="4:8" ht="13" x14ac:dyDescent="0.3">
      <c r="D399" s="179"/>
      <c r="E399" s="179"/>
      <c r="F399" s="179"/>
      <c r="G399" s="179"/>
      <c r="H399" s="179"/>
    </row>
    <row r="400" spans="4:8" ht="13" x14ac:dyDescent="0.3">
      <c r="D400" s="179"/>
      <c r="E400" s="179"/>
      <c r="F400" s="179"/>
      <c r="G400" s="179"/>
      <c r="H400" s="179"/>
    </row>
    <row r="401" spans="4:8" ht="13" x14ac:dyDescent="0.3">
      <c r="D401" s="179"/>
      <c r="E401" s="179"/>
      <c r="F401" s="179"/>
      <c r="G401" s="179"/>
      <c r="H401" s="179"/>
    </row>
    <row r="402" spans="4:8" ht="13" x14ac:dyDescent="0.3">
      <c r="D402" s="179"/>
      <c r="E402" s="179"/>
      <c r="F402" s="179"/>
      <c r="G402" s="179"/>
      <c r="H402" s="179"/>
    </row>
    <row r="403" spans="4:8" ht="13" x14ac:dyDescent="0.3">
      <c r="D403" s="179"/>
      <c r="E403" s="179"/>
      <c r="F403" s="179"/>
      <c r="G403" s="179"/>
      <c r="H403" s="179"/>
    </row>
    <row r="404" spans="4:8" ht="13" x14ac:dyDescent="0.3">
      <c r="D404" s="179"/>
      <c r="E404" s="179"/>
      <c r="F404" s="179"/>
      <c r="G404" s="179"/>
      <c r="H404" s="179"/>
    </row>
    <row r="405" spans="4:8" ht="13" x14ac:dyDescent="0.3">
      <c r="D405" s="179"/>
      <c r="E405" s="179"/>
      <c r="F405" s="179"/>
      <c r="G405" s="179"/>
      <c r="H405" s="179"/>
    </row>
    <row r="406" spans="4:8" ht="13" x14ac:dyDescent="0.3">
      <c r="D406" s="179"/>
      <c r="E406" s="179"/>
      <c r="F406" s="179"/>
      <c r="G406" s="179"/>
      <c r="H406" s="179"/>
    </row>
    <row r="407" spans="4:8" ht="13" x14ac:dyDescent="0.3">
      <c r="D407" s="179"/>
      <c r="E407" s="179"/>
      <c r="F407" s="179"/>
      <c r="G407" s="179"/>
      <c r="H407" s="179"/>
    </row>
    <row r="408" spans="4:8" ht="13" x14ac:dyDescent="0.3">
      <c r="D408" s="179"/>
      <c r="E408" s="179"/>
      <c r="F408" s="179"/>
      <c r="G408" s="179"/>
      <c r="H408" s="179"/>
    </row>
    <row r="409" spans="4:8" ht="13" x14ac:dyDescent="0.3">
      <c r="D409" s="179"/>
      <c r="E409" s="179"/>
      <c r="F409" s="179"/>
      <c r="G409" s="179"/>
      <c r="H409" s="179"/>
    </row>
    <row r="410" spans="4:8" ht="13" x14ac:dyDescent="0.3">
      <c r="D410" s="179"/>
      <c r="E410" s="179"/>
      <c r="F410" s="179"/>
      <c r="G410" s="179"/>
      <c r="H410" s="179"/>
    </row>
    <row r="411" spans="4:8" ht="13" x14ac:dyDescent="0.3">
      <c r="D411" s="179"/>
      <c r="E411" s="179"/>
      <c r="F411" s="179"/>
      <c r="G411" s="179"/>
      <c r="H411" s="179"/>
    </row>
    <row r="412" spans="4:8" ht="13" x14ac:dyDescent="0.3">
      <c r="D412" s="179"/>
      <c r="E412" s="179"/>
      <c r="F412" s="179"/>
      <c r="G412" s="179"/>
      <c r="H412" s="179"/>
    </row>
    <row r="413" spans="4:8" ht="13" x14ac:dyDescent="0.3">
      <c r="D413" s="179"/>
      <c r="E413" s="179"/>
      <c r="F413" s="179"/>
      <c r="G413" s="179"/>
      <c r="H413" s="179"/>
    </row>
    <row r="414" spans="4:8" ht="13" x14ac:dyDescent="0.3">
      <c r="D414" s="179"/>
      <c r="E414" s="179"/>
      <c r="F414" s="179"/>
      <c r="G414" s="179"/>
      <c r="H414" s="179"/>
    </row>
    <row r="415" spans="4:8" ht="13" x14ac:dyDescent="0.3">
      <c r="D415" s="179"/>
      <c r="E415" s="179"/>
      <c r="F415" s="179"/>
      <c r="G415" s="179"/>
      <c r="H415" s="179"/>
    </row>
    <row r="416" spans="4:8" ht="13" x14ac:dyDescent="0.3">
      <c r="D416" s="179"/>
      <c r="E416" s="179"/>
      <c r="F416" s="179"/>
      <c r="G416" s="179"/>
      <c r="H416" s="179"/>
    </row>
    <row r="417" spans="4:8" ht="13" x14ac:dyDescent="0.3">
      <c r="D417" s="179"/>
      <c r="E417" s="179"/>
      <c r="F417" s="179"/>
      <c r="G417" s="179"/>
      <c r="H417" s="179"/>
    </row>
    <row r="418" spans="4:8" ht="13" x14ac:dyDescent="0.3">
      <c r="D418" s="179"/>
      <c r="E418" s="179"/>
      <c r="F418" s="179"/>
      <c r="G418" s="179"/>
      <c r="H418" s="179"/>
    </row>
    <row r="419" spans="4:8" ht="13" x14ac:dyDescent="0.3">
      <c r="D419" s="179"/>
      <c r="E419" s="179"/>
      <c r="F419" s="179"/>
      <c r="G419" s="179"/>
      <c r="H419" s="179"/>
    </row>
    <row r="420" spans="4:8" ht="13" x14ac:dyDescent="0.3">
      <c r="D420" s="179"/>
      <c r="E420" s="179"/>
      <c r="F420" s="179"/>
      <c r="G420" s="179"/>
      <c r="H420" s="179"/>
    </row>
    <row r="421" spans="4:8" ht="13" x14ac:dyDescent="0.3">
      <c r="D421" s="179"/>
      <c r="E421" s="179"/>
      <c r="F421" s="179"/>
      <c r="G421" s="179"/>
      <c r="H421" s="179"/>
    </row>
    <row r="422" spans="4:8" ht="13" x14ac:dyDescent="0.3">
      <c r="D422" s="179"/>
      <c r="E422" s="179"/>
      <c r="F422" s="179"/>
      <c r="G422" s="179"/>
      <c r="H422" s="179"/>
    </row>
    <row r="423" spans="4:8" ht="13" x14ac:dyDescent="0.3">
      <c r="D423" s="179"/>
      <c r="E423" s="179"/>
      <c r="F423" s="179"/>
      <c r="G423" s="179"/>
      <c r="H423" s="179"/>
    </row>
    <row r="424" spans="4:8" ht="13" x14ac:dyDescent="0.3">
      <c r="D424" s="179"/>
      <c r="E424" s="179"/>
      <c r="F424" s="179"/>
      <c r="G424" s="179"/>
      <c r="H424" s="179"/>
    </row>
    <row r="425" spans="4:8" ht="13" x14ac:dyDescent="0.3">
      <c r="D425" s="179"/>
      <c r="E425" s="179"/>
      <c r="F425" s="179"/>
      <c r="G425" s="179"/>
      <c r="H425" s="179"/>
    </row>
    <row r="426" spans="4:8" ht="13" x14ac:dyDescent="0.3">
      <c r="D426" s="179"/>
      <c r="E426" s="179"/>
      <c r="F426" s="179"/>
      <c r="G426" s="179"/>
      <c r="H426" s="179"/>
    </row>
    <row r="427" spans="4:8" ht="13" x14ac:dyDescent="0.3">
      <c r="D427" s="179"/>
      <c r="E427" s="179"/>
      <c r="F427" s="179"/>
      <c r="G427" s="179"/>
      <c r="H427" s="179"/>
    </row>
    <row r="428" spans="4:8" ht="13" x14ac:dyDescent="0.3">
      <c r="D428" s="179"/>
      <c r="E428" s="179"/>
      <c r="F428" s="179"/>
      <c r="G428" s="179"/>
      <c r="H428" s="179"/>
    </row>
    <row r="429" spans="4:8" ht="13" x14ac:dyDescent="0.3">
      <c r="D429" s="179"/>
      <c r="E429" s="179"/>
      <c r="F429" s="179"/>
      <c r="G429" s="179"/>
      <c r="H429" s="179"/>
    </row>
    <row r="430" spans="4:8" ht="13" x14ac:dyDescent="0.3">
      <c r="D430" s="179"/>
      <c r="E430" s="179"/>
      <c r="F430" s="179"/>
      <c r="G430" s="179"/>
      <c r="H430" s="179"/>
    </row>
    <row r="431" spans="4:8" ht="13" x14ac:dyDescent="0.3">
      <c r="D431" s="179"/>
      <c r="E431" s="179"/>
      <c r="F431" s="179"/>
      <c r="G431" s="179"/>
      <c r="H431" s="179"/>
    </row>
    <row r="432" spans="4:8" ht="13" x14ac:dyDescent="0.3">
      <c r="D432" s="179"/>
      <c r="E432" s="179"/>
      <c r="F432" s="179"/>
      <c r="G432" s="179"/>
      <c r="H432" s="179"/>
    </row>
    <row r="433" spans="4:8" ht="13" x14ac:dyDescent="0.3">
      <c r="D433" s="179"/>
      <c r="E433" s="179"/>
      <c r="F433" s="179"/>
      <c r="G433" s="179"/>
      <c r="H433" s="179"/>
    </row>
    <row r="434" spans="4:8" ht="13" x14ac:dyDescent="0.3">
      <c r="D434" s="179"/>
      <c r="E434" s="179"/>
      <c r="F434" s="179"/>
      <c r="G434" s="179"/>
      <c r="H434" s="179"/>
    </row>
    <row r="435" spans="4:8" ht="13" x14ac:dyDescent="0.3">
      <c r="D435" s="179"/>
      <c r="E435" s="179"/>
      <c r="F435" s="179"/>
      <c r="G435" s="179"/>
      <c r="H435" s="179"/>
    </row>
    <row r="436" spans="4:8" ht="13" x14ac:dyDescent="0.3">
      <c r="D436" s="179"/>
      <c r="E436" s="179"/>
      <c r="F436" s="179"/>
      <c r="G436" s="179"/>
      <c r="H436" s="179"/>
    </row>
    <row r="437" spans="4:8" ht="13" x14ac:dyDescent="0.3">
      <c r="D437" s="179"/>
      <c r="E437" s="179"/>
      <c r="F437" s="179"/>
      <c r="G437" s="179"/>
      <c r="H437" s="179"/>
    </row>
    <row r="438" spans="4:8" ht="13" x14ac:dyDescent="0.3">
      <c r="D438" s="179"/>
      <c r="E438" s="179"/>
      <c r="F438" s="179"/>
      <c r="G438" s="179"/>
      <c r="H438" s="179"/>
    </row>
    <row r="439" spans="4:8" ht="13" x14ac:dyDescent="0.3">
      <c r="D439" s="179"/>
      <c r="E439" s="179"/>
      <c r="F439" s="179"/>
      <c r="G439" s="179"/>
      <c r="H439" s="179"/>
    </row>
    <row r="440" spans="4:8" ht="13" x14ac:dyDescent="0.3">
      <c r="D440" s="179"/>
      <c r="E440" s="179"/>
      <c r="F440" s="179"/>
      <c r="G440" s="179"/>
      <c r="H440" s="179"/>
    </row>
    <row r="441" spans="4:8" ht="13" x14ac:dyDescent="0.3">
      <c r="D441" s="179"/>
      <c r="E441" s="179"/>
      <c r="F441" s="179"/>
      <c r="G441" s="179"/>
      <c r="H441" s="179"/>
    </row>
    <row r="442" spans="4:8" ht="13" x14ac:dyDescent="0.3">
      <c r="D442" s="179"/>
      <c r="E442" s="179"/>
      <c r="F442" s="179"/>
      <c r="G442" s="179"/>
      <c r="H442" s="179"/>
    </row>
    <row r="443" spans="4:8" ht="13" x14ac:dyDescent="0.3">
      <c r="D443" s="179"/>
      <c r="E443" s="179"/>
      <c r="F443" s="179"/>
      <c r="G443" s="179"/>
      <c r="H443" s="179"/>
    </row>
    <row r="444" spans="4:8" ht="13" x14ac:dyDescent="0.3">
      <c r="D444" s="179"/>
      <c r="E444" s="179"/>
      <c r="F444" s="179"/>
      <c r="G444" s="179"/>
      <c r="H444" s="179"/>
    </row>
    <row r="445" spans="4:8" ht="13" x14ac:dyDescent="0.3">
      <c r="D445" s="179"/>
      <c r="E445" s="179"/>
      <c r="F445" s="179"/>
      <c r="G445" s="179"/>
      <c r="H445" s="179"/>
    </row>
    <row r="446" spans="4:8" ht="13" x14ac:dyDescent="0.3">
      <c r="D446" s="179"/>
      <c r="E446" s="179"/>
      <c r="F446" s="179"/>
      <c r="G446" s="179"/>
      <c r="H446" s="179"/>
    </row>
    <row r="447" spans="4:8" ht="13" x14ac:dyDescent="0.3">
      <c r="D447" s="179"/>
      <c r="E447" s="179"/>
      <c r="F447" s="179"/>
      <c r="G447" s="179"/>
      <c r="H447" s="179"/>
    </row>
    <row r="448" spans="4:8" ht="13" x14ac:dyDescent="0.3">
      <c r="D448" s="179"/>
      <c r="E448" s="179"/>
      <c r="F448" s="179"/>
      <c r="G448" s="179"/>
      <c r="H448" s="179"/>
    </row>
    <row r="449" spans="4:8" ht="13" x14ac:dyDescent="0.3">
      <c r="D449" s="179"/>
      <c r="E449" s="179"/>
      <c r="F449" s="179"/>
      <c r="G449" s="179"/>
      <c r="H449" s="179"/>
    </row>
    <row r="450" spans="4:8" ht="13" x14ac:dyDescent="0.3">
      <c r="D450" s="179"/>
      <c r="E450" s="179"/>
      <c r="F450" s="179"/>
      <c r="G450" s="179"/>
      <c r="H450" s="179"/>
    </row>
    <row r="451" spans="4:8" ht="13" x14ac:dyDescent="0.3">
      <c r="D451" s="179"/>
      <c r="E451" s="179"/>
      <c r="F451" s="179"/>
      <c r="G451" s="179"/>
      <c r="H451" s="179"/>
    </row>
    <row r="452" spans="4:8" ht="13" x14ac:dyDescent="0.3">
      <c r="D452" s="179"/>
      <c r="E452" s="179"/>
      <c r="F452" s="179"/>
      <c r="G452" s="179"/>
      <c r="H452" s="179"/>
    </row>
    <row r="453" spans="4:8" ht="13" x14ac:dyDescent="0.3">
      <c r="D453" s="179"/>
      <c r="E453" s="179"/>
      <c r="F453" s="179"/>
      <c r="G453" s="179"/>
      <c r="H453" s="179"/>
    </row>
    <row r="454" spans="4:8" ht="13" x14ac:dyDescent="0.3">
      <c r="D454" s="179"/>
      <c r="E454" s="179"/>
      <c r="F454" s="179"/>
      <c r="G454" s="179"/>
      <c r="H454" s="179"/>
    </row>
    <row r="455" spans="4:8" ht="13" x14ac:dyDescent="0.3">
      <c r="D455" s="179"/>
      <c r="E455" s="179"/>
      <c r="F455" s="179"/>
      <c r="G455" s="179"/>
      <c r="H455" s="179"/>
    </row>
    <row r="456" spans="4:8" ht="13" x14ac:dyDescent="0.3">
      <c r="D456" s="179"/>
      <c r="E456" s="179"/>
      <c r="F456" s="179"/>
      <c r="G456" s="179"/>
      <c r="H456" s="179"/>
    </row>
    <row r="457" spans="4:8" ht="13" x14ac:dyDescent="0.3">
      <c r="D457" s="179"/>
      <c r="E457" s="179"/>
      <c r="F457" s="179"/>
      <c r="G457" s="179"/>
      <c r="H457" s="179"/>
    </row>
    <row r="458" spans="4:8" ht="13" x14ac:dyDescent="0.3">
      <c r="D458" s="179"/>
      <c r="E458" s="179"/>
      <c r="F458" s="179"/>
      <c r="G458" s="179"/>
      <c r="H458" s="179"/>
    </row>
    <row r="459" spans="4:8" ht="13" x14ac:dyDescent="0.3">
      <c r="D459" s="179"/>
      <c r="E459" s="179"/>
      <c r="F459" s="179"/>
      <c r="G459" s="179"/>
      <c r="H459" s="179"/>
    </row>
    <row r="460" spans="4:8" ht="13" x14ac:dyDescent="0.3">
      <c r="D460" s="179"/>
      <c r="E460" s="179"/>
      <c r="F460" s="179"/>
      <c r="G460" s="179"/>
      <c r="H460" s="179"/>
    </row>
    <row r="461" spans="4:8" ht="13" x14ac:dyDescent="0.3">
      <c r="D461" s="179"/>
      <c r="E461" s="179"/>
      <c r="F461" s="179"/>
      <c r="G461" s="179"/>
      <c r="H461" s="179"/>
    </row>
    <row r="462" spans="4:8" ht="13" x14ac:dyDescent="0.3">
      <c r="D462" s="179"/>
      <c r="E462" s="179"/>
      <c r="F462" s="179"/>
      <c r="G462" s="179"/>
      <c r="H462" s="179"/>
    </row>
    <row r="463" spans="4:8" ht="13" x14ac:dyDescent="0.3">
      <c r="D463" s="179"/>
      <c r="E463" s="179"/>
      <c r="F463" s="179"/>
      <c r="G463" s="179"/>
      <c r="H463" s="179"/>
    </row>
    <row r="464" spans="4:8" ht="13" x14ac:dyDescent="0.3">
      <c r="D464" s="179"/>
      <c r="E464" s="179"/>
      <c r="F464" s="179"/>
      <c r="G464" s="179"/>
      <c r="H464" s="179"/>
    </row>
    <row r="465" spans="4:8" ht="13" x14ac:dyDescent="0.3">
      <c r="D465" s="179"/>
      <c r="E465" s="179"/>
      <c r="F465" s="179"/>
      <c r="G465" s="179"/>
      <c r="H465" s="179"/>
    </row>
    <row r="466" spans="4:8" ht="13" x14ac:dyDescent="0.3">
      <c r="D466" s="179"/>
      <c r="E466" s="179"/>
      <c r="F466" s="179"/>
      <c r="G466" s="179"/>
      <c r="H466" s="179"/>
    </row>
    <row r="467" spans="4:8" ht="13" x14ac:dyDescent="0.3">
      <c r="D467" s="179"/>
      <c r="E467" s="179"/>
      <c r="F467" s="179"/>
      <c r="G467" s="179"/>
      <c r="H467" s="179"/>
    </row>
    <row r="468" spans="4:8" ht="13" x14ac:dyDescent="0.3">
      <c r="D468" s="179"/>
      <c r="E468" s="179"/>
      <c r="F468" s="179"/>
      <c r="G468" s="179"/>
      <c r="H468" s="179"/>
    </row>
    <row r="469" spans="4:8" ht="13" x14ac:dyDescent="0.3">
      <c r="D469" s="179"/>
      <c r="E469" s="179"/>
      <c r="F469" s="179"/>
      <c r="G469" s="179"/>
      <c r="H469" s="179"/>
    </row>
    <row r="470" spans="4:8" ht="13" x14ac:dyDescent="0.3">
      <c r="D470" s="179"/>
      <c r="E470" s="179"/>
      <c r="F470" s="179"/>
      <c r="G470" s="179"/>
      <c r="H470" s="179"/>
    </row>
    <row r="471" spans="4:8" ht="13" x14ac:dyDescent="0.3">
      <c r="D471" s="179"/>
      <c r="E471" s="179"/>
      <c r="F471" s="179"/>
      <c r="G471" s="179"/>
      <c r="H471" s="179"/>
    </row>
    <row r="472" spans="4:8" ht="13" x14ac:dyDescent="0.3">
      <c r="D472" s="179"/>
      <c r="E472" s="179"/>
      <c r="F472" s="179"/>
      <c r="G472" s="179"/>
      <c r="H472" s="179"/>
    </row>
    <row r="473" spans="4:8" ht="13" x14ac:dyDescent="0.3">
      <c r="D473" s="179"/>
      <c r="E473" s="179"/>
      <c r="F473" s="179"/>
      <c r="G473" s="179"/>
      <c r="H473" s="179"/>
    </row>
    <row r="474" spans="4:8" ht="13" x14ac:dyDescent="0.3">
      <c r="D474" s="179"/>
      <c r="E474" s="179"/>
      <c r="F474" s="179"/>
      <c r="G474" s="179"/>
      <c r="H474" s="179"/>
    </row>
    <row r="475" spans="4:8" ht="13" x14ac:dyDescent="0.3">
      <c r="D475" s="179"/>
      <c r="E475" s="179"/>
      <c r="F475" s="179"/>
      <c r="G475" s="179"/>
      <c r="H475" s="179"/>
    </row>
    <row r="476" spans="4:8" ht="13" x14ac:dyDescent="0.3">
      <c r="D476" s="179"/>
      <c r="E476" s="179"/>
      <c r="F476" s="179"/>
      <c r="G476" s="179"/>
      <c r="H476" s="179"/>
    </row>
    <row r="477" spans="4:8" ht="13" x14ac:dyDescent="0.3">
      <c r="D477" s="179"/>
      <c r="E477" s="179"/>
      <c r="F477" s="179"/>
      <c r="G477" s="179"/>
      <c r="H477" s="179"/>
    </row>
    <row r="478" spans="4:8" ht="13" x14ac:dyDescent="0.3">
      <c r="D478" s="179"/>
      <c r="E478" s="179"/>
      <c r="F478" s="179"/>
      <c r="G478" s="179"/>
      <c r="H478" s="179"/>
    </row>
    <row r="479" spans="4:8" ht="13" x14ac:dyDescent="0.3">
      <c r="D479" s="179"/>
      <c r="E479" s="179"/>
      <c r="F479" s="179"/>
      <c r="G479" s="179"/>
      <c r="H479" s="179"/>
    </row>
    <row r="480" spans="4:8" ht="13" x14ac:dyDescent="0.3">
      <c r="D480" s="179"/>
      <c r="E480" s="179"/>
      <c r="F480" s="179"/>
      <c r="G480" s="179"/>
      <c r="H480" s="179"/>
    </row>
    <row r="481" spans="4:8" ht="13" x14ac:dyDescent="0.3">
      <c r="D481" s="179"/>
      <c r="E481" s="179"/>
      <c r="F481" s="179"/>
      <c r="G481" s="179"/>
      <c r="H481" s="179"/>
    </row>
    <row r="482" spans="4:8" ht="13" x14ac:dyDescent="0.3">
      <c r="D482" s="179"/>
      <c r="E482" s="179"/>
      <c r="F482" s="179"/>
      <c r="G482" s="179"/>
      <c r="H482" s="179"/>
    </row>
    <row r="483" spans="4:8" ht="13" x14ac:dyDescent="0.3">
      <c r="D483" s="179"/>
      <c r="E483" s="179"/>
      <c r="F483" s="179"/>
      <c r="G483" s="179"/>
      <c r="H483" s="179"/>
    </row>
    <row r="484" spans="4:8" ht="13" x14ac:dyDescent="0.3">
      <c r="D484" s="179"/>
      <c r="E484" s="179"/>
      <c r="F484" s="179"/>
      <c r="G484" s="179"/>
      <c r="H484" s="179"/>
    </row>
    <row r="485" spans="4:8" ht="13" x14ac:dyDescent="0.3">
      <c r="D485" s="179"/>
      <c r="E485" s="179"/>
      <c r="F485" s="179"/>
      <c r="G485" s="179"/>
      <c r="H485" s="179"/>
    </row>
    <row r="486" spans="4:8" ht="13" x14ac:dyDescent="0.3">
      <c r="D486" s="179"/>
      <c r="E486" s="179"/>
      <c r="F486" s="179"/>
      <c r="G486" s="179"/>
      <c r="H486" s="179"/>
    </row>
    <row r="487" spans="4:8" ht="13" x14ac:dyDescent="0.3">
      <c r="D487" s="179"/>
      <c r="E487" s="179"/>
      <c r="F487" s="179"/>
      <c r="G487" s="179"/>
      <c r="H487" s="179"/>
    </row>
    <row r="488" spans="4:8" ht="13" x14ac:dyDescent="0.3">
      <c r="D488" s="179"/>
      <c r="E488" s="179"/>
      <c r="F488" s="179"/>
      <c r="G488" s="179"/>
      <c r="H488" s="179"/>
    </row>
    <row r="489" spans="4:8" ht="13" x14ac:dyDescent="0.3">
      <c r="D489" s="179"/>
      <c r="E489" s="179"/>
      <c r="F489" s="179"/>
      <c r="G489" s="179"/>
      <c r="H489" s="179"/>
    </row>
    <row r="490" spans="4:8" ht="13" x14ac:dyDescent="0.3">
      <c r="D490" s="179"/>
      <c r="E490" s="179"/>
      <c r="F490" s="179"/>
      <c r="G490" s="179"/>
      <c r="H490" s="179"/>
    </row>
    <row r="491" spans="4:8" ht="13" x14ac:dyDescent="0.3">
      <c r="D491" s="179"/>
      <c r="E491" s="179"/>
      <c r="F491" s="179"/>
      <c r="G491" s="179"/>
      <c r="H491" s="179"/>
    </row>
    <row r="492" spans="4:8" ht="13" x14ac:dyDescent="0.3">
      <c r="D492" s="179"/>
      <c r="E492" s="179"/>
      <c r="F492" s="179"/>
      <c r="G492" s="179"/>
      <c r="H492" s="179"/>
    </row>
    <row r="493" spans="4:8" ht="13" x14ac:dyDescent="0.3">
      <c r="D493" s="179"/>
      <c r="E493" s="179"/>
      <c r="F493" s="179"/>
      <c r="G493" s="179"/>
      <c r="H493" s="179"/>
    </row>
    <row r="494" spans="4:8" ht="13" x14ac:dyDescent="0.3">
      <c r="D494" s="179"/>
      <c r="E494" s="179"/>
      <c r="F494" s="179"/>
      <c r="G494" s="179"/>
      <c r="H494" s="179"/>
    </row>
    <row r="495" spans="4:8" ht="13" x14ac:dyDescent="0.3">
      <c r="D495" s="179"/>
      <c r="E495" s="179"/>
      <c r="F495" s="179"/>
      <c r="G495" s="179"/>
      <c r="H495" s="179"/>
    </row>
    <row r="496" spans="4:8" ht="13" x14ac:dyDescent="0.3">
      <c r="D496" s="179"/>
      <c r="E496" s="179"/>
      <c r="F496" s="179"/>
      <c r="G496" s="179"/>
      <c r="H496" s="179"/>
    </row>
    <row r="497" spans="4:8" ht="13" x14ac:dyDescent="0.3">
      <c r="D497" s="179"/>
      <c r="E497" s="179"/>
      <c r="F497" s="179"/>
      <c r="G497" s="179"/>
      <c r="H497" s="179"/>
    </row>
    <row r="498" spans="4:8" ht="13" x14ac:dyDescent="0.3">
      <c r="D498" s="179"/>
      <c r="E498" s="179"/>
      <c r="F498" s="179"/>
      <c r="G498" s="179"/>
      <c r="H498" s="179"/>
    </row>
    <row r="499" spans="4:8" ht="13" x14ac:dyDescent="0.3">
      <c r="D499" s="179"/>
      <c r="E499" s="179"/>
      <c r="F499" s="179"/>
      <c r="G499" s="179"/>
      <c r="H499" s="179"/>
    </row>
    <row r="500" spans="4:8" ht="13" x14ac:dyDescent="0.3">
      <c r="D500" s="179"/>
      <c r="E500" s="179"/>
      <c r="F500" s="179"/>
      <c r="G500" s="179"/>
      <c r="H500" s="179"/>
    </row>
    <row r="501" spans="4:8" ht="13" x14ac:dyDescent="0.3">
      <c r="D501" s="179"/>
      <c r="E501" s="179"/>
      <c r="F501" s="179"/>
      <c r="G501" s="179"/>
      <c r="H501" s="179"/>
    </row>
    <row r="502" spans="4:8" ht="13" x14ac:dyDescent="0.3">
      <c r="D502" s="179"/>
      <c r="E502" s="179"/>
      <c r="F502" s="179"/>
      <c r="G502" s="179"/>
      <c r="H502" s="179"/>
    </row>
    <row r="503" spans="4:8" ht="13" x14ac:dyDescent="0.3">
      <c r="D503" s="179"/>
      <c r="E503" s="179"/>
      <c r="F503" s="179"/>
      <c r="G503" s="179"/>
      <c r="H503" s="179"/>
    </row>
    <row r="504" spans="4:8" ht="13" x14ac:dyDescent="0.3">
      <c r="D504" s="179"/>
      <c r="E504" s="179"/>
      <c r="F504" s="179"/>
      <c r="G504" s="179"/>
      <c r="H504" s="179"/>
    </row>
    <row r="505" spans="4:8" ht="13" x14ac:dyDescent="0.3">
      <c r="D505" s="179"/>
      <c r="E505" s="179"/>
      <c r="F505" s="179"/>
      <c r="G505" s="179"/>
      <c r="H505" s="179"/>
    </row>
    <row r="506" spans="4:8" ht="13" x14ac:dyDescent="0.3">
      <c r="D506" s="179"/>
      <c r="E506" s="179"/>
      <c r="F506" s="179"/>
      <c r="G506" s="179"/>
      <c r="H506" s="179"/>
    </row>
    <row r="507" spans="4:8" ht="13" x14ac:dyDescent="0.3">
      <c r="D507" s="179"/>
      <c r="E507" s="179"/>
      <c r="F507" s="179"/>
      <c r="G507" s="179"/>
      <c r="H507" s="179"/>
    </row>
    <row r="508" spans="4:8" ht="13" x14ac:dyDescent="0.3">
      <c r="D508" s="179"/>
      <c r="E508" s="179"/>
      <c r="F508" s="179"/>
      <c r="G508" s="179"/>
      <c r="H508" s="179"/>
    </row>
    <row r="509" spans="4:8" ht="13" x14ac:dyDescent="0.3">
      <c r="D509" s="179"/>
      <c r="E509" s="179"/>
      <c r="F509" s="179"/>
      <c r="G509" s="179"/>
      <c r="H509" s="179"/>
    </row>
    <row r="510" spans="4:8" ht="13" x14ac:dyDescent="0.3">
      <c r="D510" s="179"/>
      <c r="E510" s="179"/>
      <c r="F510" s="179"/>
      <c r="G510" s="179"/>
      <c r="H510" s="179"/>
    </row>
    <row r="511" spans="4:8" ht="13" x14ac:dyDescent="0.3">
      <c r="D511" s="179"/>
      <c r="E511" s="179"/>
      <c r="F511" s="179"/>
      <c r="G511" s="179"/>
      <c r="H511" s="179"/>
    </row>
    <row r="512" spans="4:8" ht="13" x14ac:dyDescent="0.3">
      <c r="D512" s="179"/>
      <c r="E512" s="179"/>
      <c r="F512" s="179"/>
      <c r="G512" s="179"/>
      <c r="H512" s="179"/>
    </row>
    <row r="513" spans="4:8" ht="13" x14ac:dyDescent="0.3">
      <c r="D513" s="179"/>
      <c r="E513" s="179"/>
      <c r="F513" s="179"/>
      <c r="G513" s="179"/>
      <c r="H513" s="179"/>
    </row>
    <row r="514" spans="4:8" ht="13" x14ac:dyDescent="0.3">
      <c r="D514" s="179"/>
      <c r="E514" s="179"/>
      <c r="F514" s="179"/>
      <c r="G514" s="179"/>
      <c r="H514" s="179"/>
    </row>
    <row r="515" spans="4:8" ht="13" x14ac:dyDescent="0.3">
      <c r="D515" s="179"/>
      <c r="E515" s="179"/>
      <c r="F515" s="179"/>
      <c r="G515" s="179"/>
      <c r="H515" s="179"/>
    </row>
    <row r="516" spans="4:8" ht="13" x14ac:dyDescent="0.3">
      <c r="D516" s="179"/>
      <c r="E516" s="179"/>
      <c r="F516" s="179"/>
      <c r="G516" s="179"/>
      <c r="H516" s="179"/>
    </row>
    <row r="517" spans="4:8" ht="13" x14ac:dyDescent="0.3">
      <c r="D517" s="179"/>
      <c r="E517" s="179"/>
      <c r="F517" s="179"/>
      <c r="G517" s="179"/>
      <c r="H517" s="179"/>
    </row>
    <row r="518" spans="4:8" ht="13" x14ac:dyDescent="0.3">
      <c r="D518" s="179"/>
      <c r="E518" s="179"/>
      <c r="F518" s="179"/>
      <c r="G518" s="179"/>
      <c r="H518" s="179"/>
    </row>
    <row r="519" spans="4:8" ht="13" x14ac:dyDescent="0.3">
      <c r="D519" s="179"/>
      <c r="E519" s="179"/>
      <c r="F519" s="179"/>
      <c r="G519" s="179"/>
      <c r="H519" s="179"/>
    </row>
    <row r="520" spans="4:8" ht="13" x14ac:dyDescent="0.3">
      <c r="D520" s="179"/>
      <c r="E520" s="179"/>
      <c r="F520" s="179"/>
      <c r="G520" s="179"/>
      <c r="H520" s="179"/>
    </row>
    <row r="521" spans="4:8" ht="13" x14ac:dyDescent="0.3">
      <c r="D521" s="179"/>
      <c r="E521" s="179"/>
      <c r="F521" s="179"/>
      <c r="G521" s="179"/>
      <c r="H521" s="179"/>
    </row>
    <row r="522" spans="4:8" ht="13" x14ac:dyDescent="0.3">
      <c r="D522" s="179"/>
      <c r="E522" s="179"/>
      <c r="F522" s="179"/>
      <c r="G522" s="179"/>
      <c r="H522" s="179"/>
    </row>
    <row r="523" spans="4:8" ht="13" x14ac:dyDescent="0.3">
      <c r="D523" s="179"/>
      <c r="E523" s="179"/>
      <c r="F523" s="179"/>
      <c r="G523" s="179"/>
      <c r="H523" s="179"/>
    </row>
    <row r="524" spans="4:8" ht="13" x14ac:dyDescent="0.3">
      <c r="D524" s="179"/>
      <c r="E524" s="179"/>
      <c r="F524" s="179"/>
      <c r="G524" s="179"/>
      <c r="H524" s="179"/>
    </row>
    <row r="525" spans="4:8" ht="13" x14ac:dyDescent="0.3">
      <c r="D525" s="179"/>
      <c r="E525" s="179"/>
      <c r="F525" s="179"/>
      <c r="G525" s="179"/>
      <c r="H525" s="179"/>
    </row>
    <row r="526" spans="4:8" ht="13" x14ac:dyDescent="0.3">
      <c r="D526" s="179"/>
      <c r="E526" s="179"/>
      <c r="F526" s="179"/>
      <c r="G526" s="179"/>
      <c r="H526" s="179"/>
    </row>
    <row r="527" spans="4:8" ht="13" x14ac:dyDescent="0.3">
      <c r="D527" s="179"/>
      <c r="E527" s="179"/>
      <c r="F527" s="179"/>
      <c r="G527" s="179"/>
      <c r="H527" s="179"/>
    </row>
    <row r="528" spans="4:8" ht="13" x14ac:dyDescent="0.3">
      <c r="D528" s="179"/>
      <c r="E528" s="179"/>
      <c r="F528" s="179"/>
      <c r="G528" s="179"/>
      <c r="H528" s="179"/>
    </row>
    <row r="529" spans="4:8" ht="13" x14ac:dyDescent="0.3">
      <c r="D529" s="179"/>
      <c r="E529" s="179"/>
      <c r="F529" s="179"/>
      <c r="G529" s="179"/>
      <c r="H529" s="179"/>
    </row>
    <row r="530" spans="4:8" ht="13" x14ac:dyDescent="0.3">
      <c r="D530" s="179"/>
      <c r="E530" s="179"/>
      <c r="F530" s="179"/>
      <c r="G530" s="179"/>
      <c r="H530" s="179"/>
    </row>
    <row r="531" spans="4:8" ht="13" x14ac:dyDescent="0.3">
      <c r="D531" s="179"/>
      <c r="E531" s="179"/>
      <c r="F531" s="179"/>
      <c r="G531" s="179"/>
      <c r="H531" s="179"/>
    </row>
    <row r="532" spans="4:8" ht="13" x14ac:dyDescent="0.3">
      <c r="D532" s="179"/>
      <c r="E532" s="179"/>
      <c r="F532" s="179"/>
      <c r="G532" s="179"/>
      <c r="H532" s="179"/>
    </row>
    <row r="533" spans="4:8" ht="13" x14ac:dyDescent="0.3">
      <c r="D533" s="179"/>
      <c r="E533" s="179"/>
      <c r="F533" s="179"/>
      <c r="G533" s="179"/>
      <c r="H533" s="179"/>
    </row>
    <row r="534" spans="4:8" ht="13" x14ac:dyDescent="0.3">
      <c r="D534" s="179"/>
      <c r="E534" s="179"/>
      <c r="F534" s="179"/>
      <c r="G534" s="179"/>
      <c r="H534" s="179"/>
    </row>
    <row r="535" spans="4:8" ht="13" x14ac:dyDescent="0.3">
      <c r="D535" s="179"/>
      <c r="E535" s="179"/>
      <c r="F535" s="179"/>
      <c r="G535" s="179"/>
      <c r="H535" s="179"/>
    </row>
    <row r="536" spans="4:8" ht="13" x14ac:dyDescent="0.3">
      <c r="D536" s="179"/>
      <c r="E536" s="179"/>
      <c r="F536" s="179"/>
      <c r="G536" s="179"/>
      <c r="H536" s="179"/>
    </row>
    <row r="537" spans="4:8" ht="13" x14ac:dyDescent="0.3">
      <c r="D537" s="179"/>
      <c r="E537" s="179"/>
      <c r="F537" s="179"/>
      <c r="G537" s="179"/>
      <c r="H537" s="179"/>
    </row>
    <row r="538" spans="4:8" ht="13" x14ac:dyDescent="0.3">
      <c r="D538" s="179"/>
      <c r="E538" s="179"/>
      <c r="F538" s="179"/>
      <c r="G538" s="179"/>
      <c r="H538" s="179"/>
    </row>
    <row r="539" spans="4:8" ht="13" x14ac:dyDescent="0.3">
      <c r="D539" s="179"/>
      <c r="E539" s="179"/>
      <c r="F539" s="179"/>
      <c r="G539" s="179"/>
      <c r="H539" s="179"/>
    </row>
    <row r="540" spans="4:8" ht="13" x14ac:dyDescent="0.3">
      <c r="D540" s="179"/>
      <c r="E540" s="179"/>
      <c r="F540" s="179"/>
      <c r="G540" s="179"/>
      <c r="H540" s="179"/>
    </row>
    <row r="541" spans="4:8" ht="13" x14ac:dyDescent="0.3">
      <c r="D541" s="179"/>
      <c r="E541" s="179"/>
      <c r="F541" s="179"/>
      <c r="G541" s="179"/>
      <c r="H541" s="179"/>
    </row>
    <row r="542" spans="4:8" ht="13" x14ac:dyDescent="0.3">
      <c r="D542" s="179"/>
      <c r="E542" s="179"/>
      <c r="F542" s="179"/>
      <c r="G542" s="179"/>
      <c r="H542" s="179"/>
    </row>
    <row r="543" spans="4:8" ht="13" x14ac:dyDescent="0.3">
      <c r="D543" s="179"/>
      <c r="E543" s="179"/>
      <c r="F543" s="179"/>
      <c r="G543" s="179"/>
      <c r="H543" s="179"/>
    </row>
    <row r="544" spans="4:8" ht="13" x14ac:dyDescent="0.3">
      <c r="D544" s="179"/>
      <c r="E544" s="179"/>
      <c r="F544" s="179"/>
      <c r="G544" s="179"/>
      <c r="H544" s="179"/>
    </row>
    <row r="545" spans="4:8" ht="13" x14ac:dyDescent="0.3">
      <c r="D545" s="179"/>
      <c r="E545" s="179"/>
      <c r="F545" s="179"/>
      <c r="G545" s="179"/>
      <c r="H545" s="179"/>
    </row>
    <row r="546" spans="4:8" ht="13" x14ac:dyDescent="0.3">
      <c r="D546" s="179"/>
      <c r="E546" s="179"/>
      <c r="F546" s="179"/>
      <c r="G546" s="179"/>
      <c r="H546" s="179"/>
    </row>
    <row r="547" spans="4:8" ht="13" x14ac:dyDescent="0.3">
      <c r="D547" s="179"/>
      <c r="E547" s="179"/>
      <c r="F547" s="179"/>
      <c r="G547" s="179"/>
      <c r="H547" s="179"/>
    </row>
    <row r="548" spans="4:8" ht="13" x14ac:dyDescent="0.3">
      <c r="D548" s="179"/>
      <c r="E548" s="179"/>
      <c r="F548" s="179"/>
      <c r="G548" s="179"/>
      <c r="H548" s="179"/>
    </row>
    <row r="549" spans="4:8" ht="13" x14ac:dyDescent="0.3">
      <c r="D549" s="179"/>
      <c r="E549" s="179"/>
      <c r="F549" s="179"/>
      <c r="G549" s="179"/>
      <c r="H549" s="179"/>
    </row>
    <row r="550" spans="4:8" ht="13" x14ac:dyDescent="0.3">
      <c r="D550" s="179"/>
      <c r="E550" s="179"/>
      <c r="F550" s="179"/>
      <c r="G550" s="179"/>
      <c r="H550" s="179"/>
    </row>
    <row r="551" spans="4:8" ht="13" x14ac:dyDescent="0.3">
      <c r="D551" s="179"/>
      <c r="E551" s="179"/>
      <c r="F551" s="179"/>
      <c r="G551" s="179"/>
      <c r="H551" s="179"/>
    </row>
    <row r="552" spans="4:8" ht="13" x14ac:dyDescent="0.3">
      <c r="D552" s="179"/>
      <c r="E552" s="179"/>
      <c r="F552" s="179"/>
      <c r="G552" s="179"/>
      <c r="H552" s="179"/>
    </row>
    <row r="553" spans="4:8" ht="13" x14ac:dyDescent="0.3">
      <c r="D553" s="179"/>
      <c r="E553" s="179"/>
      <c r="F553" s="179"/>
      <c r="G553" s="179"/>
      <c r="H553" s="179"/>
    </row>
    <row r="554" spans="4:8" ht="13" x14ac:dyDescent="0.3">
      <c r="D554" s="179"/>
      <c r="E554" s="179"/>
      <c r="F554" s="179"/>
      <c r="G554" s="179"/>
      <c r="H554" s="179"/>
    </row>
    <row r="555" spans="4:8" ht="13" x14ac:dyDescent="0.3">
      <c r="D555" s="179"/>
      <c r="E555" s="179"/>
      <c r="F555" s="179"/>
      <c r="G555" s="179"/>
      <c r="H555" s="179"/>
    </row>
    <row r="556" spans="4:8" ht="13" x14ac:dyDescent="0.3">
      <c r="D556" s="179"/>
      <c r="E556" s="179"/>
      <c r="F556" s="179"/>
      <c r="G556" s="179"/>
      <c r="H556" s="179"/>
    </row>
    <row r="557" spans="4:8" ht="13" x14ac:dyDescent="0.3">
      <c r="D557" s="179"/>
      <c r="E557" s="179"/>
      <c r="F557" s="179"/>
      <c r="G557" s="179"/>
      <c r="H557" s="179"/>
    </row>
    <row r="558" spans="4:8" ht="13" x14ac:dyDescent="0.3">
      <c r="D558" s="179"/>
      <c r="E558" s="179"/>
      <c r="F558" s="179"/>
      <c r="G558" s="179"/>
      <c r="H558" s="179"/>
    </row>
    <row r="559" spans="4:8" ht="13" x14ac:dyDescent="0.3">
      <c r="D559" s="179"/>
      <c r="E559" s="179"/>
      <c r="F559" s="179"/>
      <c r="G559" s="179"/>
      <c r="H559" s="179"/>
    </row>
    <row r="560" spans="4:8" ht="13" x14ac:dyDescent="0.3">
      <c r="D560" s="179"/>
      <c r="E560" s="179"/>
      <c r="F560" s="179"/>
      <c r="G560" s="179"/>
      <c r="H560" s="179"/>
    </row>
    <row r="561" spans="4:8" ht="13" x14ac:dyDescent="0.3">
      <c r="D561" s="179"/>
      <c r="E561" s="179"/>
      <c r="F561" s="179"/>
      <c r="G561" s="179"/>
      <c r="H561" s="179"/>
    </row>
    <row r="562" spans="4:8" ht="13" x14ac:dyDescent="0.3">
      <c r="D562" s="179"/>
      <c r="E562" s="179"/>
      <c r="F562" s="179"/>
      <c r="G562" s="179"/>
      <c r="H562" s="179"/>
    </row>
    <row r="563" spans="4:8" ht="13" x14ac:dyDescent="0.3">
      <c r="D563" s="179"/>
      <c r="E563" s="179"/>
      <c r="F563" s="179"/>
      <c r="G563" s="179"/>
      <c r="H563" s="179"/>
    </row>
    <row r="564" spans="4:8" ht="13" x14ac:dyDescent="0.3">
      <c r="D564" s="179"/>
      <c r="E564" s="179"/>
      <c r="F564" s="179"/>
      <c r="G564" s="179"/>
      <c r="H564" s="179"/>
    </row>
    <row r="565" spans="4:8" ht="13" x14ac:dyDescent="0.3">
      <c r="D565" s="179"/>
      <c r="E565" s="179"/>
      <c r="F565" s="179"/>
      <c r="G565" s="179"/>
      <c r="H565" s="179"/>
    </row>
    <row r="566" spans="4:8" ht="13" x14ac:dyDescent="0.3">
      <c r="D566" s="179"/>
      <c r="E566" s="179"/>
      <c r="F566" s="179"/>
      <c r="G566" s="179"/>
      <c r="H566" s="179"/>
    </row>
    <row r="567" spans="4:8" ht="13" x14ac:dyDescent="0.3">
      <c r="D567" s="179"/>
      <c r="E567" s="179"/>
      <c r="F567" s="179"/>
      <c r="G567" s="179"/>
      <c r="H567" s="179"/>
    </row>
    <row r="568" spans="4:8" ht="13" x14ac:dyDescent="0.3">
      <c r="D568" s="179"/>
      <c r="E568" s="179"/>
      <c r="F568" s="179"/>
      <c r="G568" s="179"/>
      <c r="H568" s="179"/>
    </row>
    <row r="569" spans="4:8" ht="13" x14ac:dyDescent="0.3">
      <c r="D569" s="179"/>
      <c r="E569" s="179"/>
      <c r="F569" s="179"/>
      <c r="G569" s="179"/>
      <c r="H569" s="179"/>
    </row>
    <row r="570" spans="4:8" ht="13" x14ac:dyDescent="0.3">
      <c r="D570" s="179"/>
      <c r="E570" s="179"/>
      <c r="F570" s="179"/>
      <c r="G570" s="179"/>
      <c r="H570" s="179"/>
    </row>
    <row r="571" spans="4:8" ht="13" x14ac:dyDescent="0.3">
      <c r="D571" s="179"/>
      <c r="E571" s="179"/>
      <c r="F571" s="179"/>
      <c r="G571" s="179"/>
      <c r="H571" s="179"/>
    </row>
    <row r="572" spans="4:8" ht="13" x14ac:dyDescent="0.3">
      <c r="D572" s="179"/>
      <c r="E572" s="179"/>
      <c r="F572" s="179"/>
      <c r="G572" s="179"/>
      <c r="H572" s="179"/>
    </row>
    <row r="573" spans="4:8" ht="13" x14ac:dyDescent="0.3">
      <c r="D573" s="179"/>
      <c r="E573" s="179"/>
      <c r="F573" s="179"/>
      <c r="G573" s="179"/>
      <c r="H573" s="179"/>
    </row>
    <row r="574" spans="4:8" ht="13" x14ac:dyDescent="0.3">
      <c r="D574" s="179"/>
      <c r="E574" s="179"/>
      <c r="F574" s="179"/>
      <c r="G574" s="179"/>
      <c r="H574" s="179"/>
    </row>
    <row r="575" spans="4:8" ht="13" x14ac:dyDescent="0.3">
      <c r="D575" s="179"/>
      <c r="E575" s="179"/>
      <c r="F575" s="179"/>
      <c r="G575" s="179"/>
      <c r="H575" s="179"/>
    </row>
    <row r="576" spans="4:8" ht="13" x14ac:dyDescent="0.3">
      <c r="D576" s="179"/>
      <c r="E576" s="179"/>
      <c r="F576" s="179"/>
      <c r="G576" s="179"/>
      <c r="H576" s="179"/>
    </row>
    <row r="577" spans="4:8" ht="13" x14ac:dyDescent="0.3">
      <c r="D577" s="179"/>
      <c r="E577" s="179"/>
      <c r="F577" s="179"/>
      <c r="G577" s="179"/>
      <c r="H577" s="179"/>
    </row>
    <row r="578" spans="4:8" ht="13" x14ac:dyDescent="0.3">
      <c r="D578" s="179"/>
      <c r="E578" s="179"/>
      <c r="F578" s="179"/>
      <c r="G578" s="179"/>
      <c r="H578" s="179"/>
    </row>
    <row r="579" spans="4:8" ht="13" x14ac:dyDescent="0.3">
      <c r="D579" s="179"/>
      <c r="E579" s="179"/>
      <c r="F579" s="179"/>
      <c r="G579" s="179"/>
      <c r="H579" s="179"/>
    </row>
    <row r="580" spans="4:8" ht="13" x14ac:dyDescent="0.3">
      <c r="D580" s="179"/>
      <c r="E580" s="179"/>
      <c r="F580" s="179"/>
      <c r="G580" s="179"/>
      <c r="H580" s="179"/>
    </row>
    <row r="581" spans="4:8" ht="13" x14ac:dyDescent="0.3">
      <c r="D581" s="179"/>
      <c r="E581" s="179"/>
      <c r="F581" s="179"/>
      <c r="G581" s="179"/>
      <c r="H581" s="179"/>
    </row>
    <row r="582" spans="4:8" ht="13" x14ac:dyDescent="0.3">
      <c r="D582" s="179"/>
      <c r="E582" s="179"/>
      <c r="F582" s="179"/>
      <c r="G582" s="179"/>
      <c r="H582" s="179"/>
    </row>
    <row r="583" spans="4:8" ht="13" x14ac:dyDescent="0.3">
      <c r="D583" s="179"/>
      <c r="E583" s="179"/>
      <c r="F583" s="179"/>
      <c r="G583" s="179"/>
      <c r="H583" s="179"/>
    </row>
    <row r="584" spans="4:8" ht="13" x14ac:dyDescent="0.3">
      <c r="D584" s="179"/>
      <c r="E584" s="179"/>
      <c r="F584" s="179"/>
      <c r="G584" s="179"/>
      <c r="H584" s="179"/>
    </row>
    <row r="585" spans="4:8" ht="13" x14ac:dyDescent="0.3">
      <c r="D585" s="179"/>
      <c r="E585" s="179"/>
      <c r="F585" s="179"/>
      <c r="G585" s="179"/>
      <c r="H585" s="179"/>
    </row>
    <row r="586" spans="4:8" ht="13" x14ac:dyDescent="0.3">
      <c r="D586" s="179"/>
      <c r="E586" s="179"/>
      <c r="F586" s="179"/>
      <c r="G586" s="179"/>
      <c r="H586" s="179"/>
    </row>
    <row r="587" spans="4:8" ht="13" x14ac:dyDescent="0.3">
      <c r="D587" s="179"/>
      <c r="E587" s="179"/>
      <c r="F587" s="179"/>
      <c r="G587" s="179"/>
      <c r="H587" s="179"/>
    </row>
    <row r="588" spans="4:8" ht="13" x14ac:dyDescent="0.3">
      <c r="D588" s="179"/>
      <c r="E588" s="179"/>
      <c r="F588" s="179"/>
      <c r="G588" s="179"/>
      <c r="H588" s="179"/>
    </row>
    <row r="589" spans="4:8" ht="13" x14ac:dyDescent="0.3">
      <c r="D589" s="179"/>
      <c r="E589" s="179"/>
      <c r="F589" s="179"/>
      <c r="G589" s="179"/>
      <c r="H589" s="179"/>
    </row>
    <row r="590" spans="4:8" ht="13" x14ac:dyDescent="0.3">
      <c r="D590" s="179"/>
      <c r="E590" s="179"/>
      <c r="F590" s="179"/>
      <c r="G590" s="179"/>
      <c r="H590" s="179"/>
    </row>
    <row r="591" spans="4:8" ht="13" x14ac:dyDescent="0.3">
      <c r="D591" s="179"/>
      <c r="E591" s="179"/>
      <c r="F591" s="179"/>
      <c r="G591" s="179"/>
      <c r="H591" s="179"/>
    </row>
    <row r="592" spans="4:8" ht="13" x14ac:dyDescent="0.3">
      <c r="D592" s="179"/>
      <c r="E592" s="179"/>
      <c r="F592" s="179"/>
      <c r="G592" s="179"/>
      <c r="H592" s="179"/>
    </row>
    <row r="593" spans="4:8" ht="13" x14ac:dyDescent="0.3">
      <c r="D593" s="179"/>
      <c r="E593" s="179"/>
      <c r="F593" s="179"/>
      <c r="G593" s="179"/>
      <c r="H593" s="179"/>
    </row>
    <row r="594" spans="4:8" ht="13" x14ac:dyDescent="0.3">
      <c r="D594" s="179"/>
      <c r="E594" s="179"/>
      <c r="F594" s="179"/>
      <c r="G594" s="179"/>
      <c r="H594" s="179"/>
    </row>
    <row r="595" spans="4:8" ht="13" x14ac:dyDescent="0.3">
      <c r="D595" s="179"/>
      <c r="E595" s="179"/>
      <c r="F595" s="179"/>
      <c r="G595" s="179"/>
      <c r="H595" s="179"/>
    </row>
    <row r="596" spans="4:8" ht="13" x14ac:dyDescent="0.3">
      <c r="D596" s="179"/>
      <c r="E596" s="179"/>
      <c r="F596" s="179"/>
      <c r="G596" s="179"/>
      <c r="H596" s="179"/>
    </row>
    <row r="597" spans="4:8" ht="13" x14ac:dyDescent="0.3">
      <c r="D597" s="179"/>
      <c r="E597" s="179"/>
      <c r="F597" s="179"/>
      <c r="G597" s="179"/>
      <c r="H597" s="179"/>
    </row>
    <row r="598" spans="4:8" ht="13" x14ac:dyDescent="0.3">
      <c r="D598" s="179"/>
      <c r="E598" s="179"/>
      <c r="F598" s="179"/>
      <c r="G598" s="179"/>
      <c r="H598" s="179"/>
    </row>
    <row r="599" spans="4:8" ht="13" x14ac:dyDescent="0.3">
      <c r="D599" s="179"/>
      <c r="E599" s="179"/>
      <c r="F599" s="179"/>
      <c r="G599" s="179"/>
      <c r="H599" s="179"/>
    </row>
    <row r="600" spans="4:8" ht="13" x14ac:dyDescent="0.3">
      <c r="D600" s="179"/>
      <c r="E600" s="179"/>
      <c r="F600" s="179"/>
      <c r="G600" s="179"/>
      <c r="H600" s="179"/>
    </row>
    <row r="601" spans="4:8" ht="13" x14ac:dyDescent="0.3">
      <c r="D601" s="179"/>
      <c r="E601" s="179"/>
      <c r="F601" s="179"/>
      <c r="G601" s="179"/>
      <c r="H601" s="179"/>
    </row>
    <row r="602" spans="4:8" ht="13" x14ac:dyDescent="0.3">
      <c r="D602" s="179"/>
      <c r="E602" s="179"/>
      <c r="F602" s="179"/>
      <c r="G602" s="179"/>
      <c r="H602" s="179"/>
    </row>
    <row r="603" spans="4:8" ht="13" x14ac:dyDescent="0.3">
      <c r="D603" s="179"/>
      <c r="E603" s="179"/>
      <c r="F603" s="179"/>
      <c r="G603" s="179"/>
      <c r="H603" s="179"/>
    </row>
    <row r="604" spans="4:8" ht="13" x14ac:dyDescent="0.3">
      <c r="D604" s="179"/>
      <c r="E604" s="179"/>
      <c r="F604" s="179"/>
      <c r="G604" s="179"/>
      <c r="H604" s="179"/>
    </row>
    <row r="605" spans="4:8" ht="13" x14ac:dyDescent="0.3">
      <c r="D605" s="179"/>
      <c r="E605" s="179"/>
      <c r="F605" s="179"/>
      <c r="G605" s="179"/>
      <c r="H605" s="179"/>
    </row>
    <row r="606" spans="4:8" ht="13" x14ac:dyDescent="0.3">
      <c r="D606" s="179"/>
      <c r="E606" s="179"/>
      <c r="F606" s="179"/>
      <c r="G606" s="179"/>
      <c r="H606" s="179"/>
    </row>
    <row r="607" spans="4:8" ht="13" x14ac:dyDescent="0.3">
      <c r="D607" s="179"/>
      <c r="E607" s="179"/>
      <c r="F607" s="179"/>
      <c r="G607" s="179"/>
      <c r="H607" s="179"/>
    </row>
    <row r="608" spans="4:8" ht="13" x14ac:dyDescent="0.3">
      <c r="D608" s="179"/>
      <c r="E608" s="179"/>
      <c r="F608" s="179"/>
      <c r="G608" s="179"/>
      <c r="H608" s="179"/>
    </row>
    <row r="609" spans="4:8" ht="13" x14ac:dyDescent="0.3">
      <c r="D609" s="179"/>
      <c r="E609" s="179"/>
      <c r="F609" s="179"/>
      <c r="G609" s="179"/>
      <c r="H609" s="179"/>
    </row>
    <row r="610" spans="4:8" ht="13" x14ac:dyDescent="0.3">
      <c r="D610" s="179"/>
      <c r="E610" s="179"/>
      <c r="F610" s="179"/>
      <c r="G610" s="179"/>
      <c r="H610" s="179"/>
    </row>
    <row r="611" spans="4:8" ht="13" x14ac:dyDescent="0.3">
      <c r="D611" s="179"/>
      <c r="E611" s="179"/>
      <c r="F611" s="179"/>
      <c r="G611" s="179"/>
      <c r="H611" s="179"/>
    </row>
    <row r="612" spans="4:8" ht="13" x14ac:dyDescent="0.3">
      <c r="D612" s="179"/>
      <c r="E612" s="179"/>
      <c r="F612" s="179"/>
      <c r="G612" s="179"/>
      <c r="H612" s="179"/>
    </row>
    <row r="613" spans="4:8" ht="13" x14ac:dyDescent="0.3">
      <c r="D613" s="179"/>
      <c r="E613" s="179"/>
      <c r="F613" s="179"/>
      <c r="G613" s="179"/>
      <c r="H613" s="179"/>
    </row>
    <row r="614" spans="4:8" ht="13" x14ac:dyDescent="0.3">
      <c r="D614" s="179"/>
      <c r="E614" s="179"/>
      <c r="F614" s="179"/>
      <c r="G614" s="179"/>
      <c r="H614" s="179"/>
    </row>
    <row r="615" spans="4:8" ht="13" x14ac:dyDescent="0.3">
      <c r="D615" s="179"/>
      <c r="E615" s="179"/>
      <c r="F615" s="179"/>
      <c r="G615" s="179"/>
      <c r="H615" s="179"/>
    </row>
    <row r="616" spans="4:8" ht="13" x14ac:dyDescent="0.3">
      <c r="D616" s="179"/>
      <c r="E616" s="179"/>
      <c r="F616" s="179"/>
      <c r="G616" s="179"/>
      <c r="H616" s="179"/>
    </row>
    <row r="617" spans="4:8" ht="13" x14ac:dyDescent="0.3">
      <c r="D617" s="179"/>
      <c r="E617" s="179"/>
      <c r="F617" s="179"/>
      <c r="G617" s="179"/>
      <c r="H617" s="179"/>
    </row>
    <row r="618" spans="4:8" ht="13" x14ac:dyDescent="0.3">
      <c r="D618" s="179"/>
      <c r="E618" s="179"/>
      <c r="F618" s="179"/>
      <c r="G618" s="179"/>
      <c r="H618" s="179"/>
    </row>
    <row r="619" spans="4:8" ht="13" x14ac:dyDescent="0.3">
      <c r="D619" s="179"/>
      <c r="E619" s="179"/>
      <c r="F619" s="179"/>
      <c r="G619" s="179"/>
      <c r="H619" s="179"/>
    </row>
    <row r="620" spans="4:8" ht="13" x14ac:dyDescent="0.3">
      <c r="D620" s="179"/>
      <c r="E620" s="179"/>
      <c r="F620" s="179"/>
      <c r="G620" s="179"/>
      <c r="H620" s="179"/>
    </row>
    <row r="621" spans="4:8" ht="13" x14ac:dyDescent="0.3">
      <c r="D621" s="179"/>
      <c r="E621" s="179"/>
      <c r="F621" s="179"/>
      <c r="G621" s="179"/>
      <c r="H621" s="179"/>
    </row>
    <row r="622" spans="4:8" ht="13" x14ac:dyDescent="0.3">
      <c r="D622" s="179"/>
      <c r="E622" s="179"/>
      <c r="F622" s="179"/>
      <c r="G622" s="179"/>
      <c r="H622" s="179"/>
    </row>
    <row r="623" spans="4:8" ht="13" x14ac:dyDescent="0.3">
      <c r="D623" s="179"/>
      <c r="E623" s="179"/>
      <c r="F623" s="179"/>
      <c r="G623" s="179"/>
      <c r="H623" s="179"/>
    </row>
    <row r="624" spans="4:8" ht="13" x14ac:dyDescent="0.3">
      <c r="D624" s="179"/>
      <c r="E624" s="179"/>
      <c r="F624" s="179"/>
      <c r="G624" s="179"/>
      <c r="H624" s="179"/>
    </row>
    <row r="625" spans="4:8" ht="13" x14ac:dyDescent="0.3">
      <c r="D625" s="179"/>
      <c r="E625" s="179"/>
      <c r="F625" s="179"/>
      <c r="G625" s="179"/>
      <c r="H625" s="179"/>
    </row>
    <row r="626" spans="4:8" ht="13" x14ac:dyDescent="0.3">
      <c r="D626" s="179"/>
      <c r="E626" s="179"/>
      <c r="F626" s="179"/>
      <c r="G626" s="179"/>
      <c r="H626" s="179"/>
    </row>
    <row r="627" spans="4:8" ht="13" x14ac:dyDescent="0.3">
      <c r="D627" s="179"/>
      <c r="E627" s="179"/>
      <c r="F627" s="179"/>
      <c r="G627" s="179"/>
      <c r="H627" s="179"/>
    </row>
    <row r="628" spans="4:8" ht="13" x14ac:dyDescent="0.3">
      <c r="D628" s="179"/>
      <c r="E628" s="179"/>
      <c r="F628" s="179"/>
      <c r="G628" s="179"/>
      <c r="H628" s="179"/>
    </row>
    <row r="629" spans="4:8" ht="13" x14ac:dyDescent="0.3">
      <c r="D629" s="179"/>
      <c r="E629" s="179"/>
      <c r="F629" s="179"/>
      <c r="G629" s="179"/>
      <c r="H629" s="179"/>
    </row>
    <row r="630" spans="4:8" ht="13" x14ac:dyDescent="0.3">
      <c r="D630" s="179"/>
      <c r="E630" s="179"/>
      <c r="F630" s="179"/>
      <c r="G630" s="179"/>
      <c r="H630" s="179"/>
    </row>
    <row r="631" spans="4:8" ht="13" x14ac:dyDescent="0.3">
      <c r="D631" s="179"/>
      <c r="E631" s="179"/>
      <c r="F631" s="179"/>
      <c r="G631" s="179"/>
      <c r="H631" s="179"/>
    </row>
    <row r="632" spans="4:8" ht="13" x14ac:dyDescent="0.3">
      <c r="D632" s="179"/>
      <c r="E632" s="179"/>
      <c r="F632" s="179"/>
      <c r="G632" s="179"/>
      <c r="H632" s="179"/>
    </row>
    <row r="633" spans="4:8" ht="13" x14ac:dyDescent="0.3">
      <c r="D633" s="179"/>
      <c r="E633" s="179"/>
      <c r="F633" s="179"/>
      <c r="G633" s="179"/>
      <c r="H633" s="179"/>
    </row>
    <row r="634" spans="4:8" ht="13" x14ac:dyDescent="0.3">
      <c r="D634" s="179"/>
      <c r="E634" s="179"/>
      <c r="F634" s="179"/>
      <c r="G634" s="179"/>
      <c r="H634" s="179"/>
    </row>
    <row r="635" spans="4:8" ht="13" x14ac:dyDescent="0.3">
      <c r="D635" s="179"/>
      <c r="E635" s="179"/>
      <c r="F635" s="179"/>
      <c r="G635" s="179"/>
      <c r="H635" s="179"/>
    </row>
    <row r="636" spans="4:8" ht="13" x14ac:dyDescent="0.3">
      <c r="D636" s="179"/>
      <c r="E636" s="179"/>
      <c r="F636" s="179"/>
      <c r="G636" s="179"/>
      <c r="H636" s="179"/>
    </row>
    <row r="637" spans="4:8" ht="13" x14ac:dyDescent="0.3">
      <c r="D637" s="179"/>
      <c r="E637" s="179"/>
      <c r="F637" s="179"/>
      <c r="G637" s="179"/>
      <c r="H637" s="179"/>
    </row>
    <row r="638" spans="4:8" ht="13" x14ac:dyDescent="0.3">
      <c r="D638" s="179"/>
      <c r="E638" s="179"/>
      <c r="F638" s="179"/>
      <c r="G638" s="179"/>
      <c r="H638" s="179"/>
    </row>
    <row r="639" spans="4:8" ht="13" x14ac:dyDescent="0.3">
      <c r="D639" s="179"/>
      <c r="E639" s="179"/>
      <c r="F639" s="179"/>
      <c r="G639" s="179"/>
      <c r="H639" s="179"/>
    </row>
    <row r="640" spans="4:8" ht="13" x14ac:dyDescent="0.3">
      <c r="D640" s="179"/>
      <c r="E640" s="179"/>
      <c r="F640" s="179"/>
      <c r="G640" s="179"/>
      <c r="H640" s="179"/>
    </row>
    <row r="641" spans="4:8" ht="13" x14ac:dyDescent="0.3">
      <c r="D641" s="179"/>
      <c r="E641" s="179"/>
      <c r="F641" s="179"/>
      <c r="G641" s="179"/>
      <c r="H641" s="179"/>
    </row>
    <row r="642" spans="4:8" ht="13" x14ac:dyDescent="0.3">
      <c r="D642" s="179"/>
      <c r="E642" s="179"/>
      <c r="F642" s="179"/>
      <c r="G642" s="179"/>
      <c r="H642" s="179"/>
    </row>
    <row r="643" spans="4:8" ht="13" x14ac:dyDescent="0.3">
      <c r="D643" s="179"/>
      <c r="E643" s="179"/>
      <c r="F643" s="179"/>
      <c r="G643" s="179"/>
      <c r="H643" s="179"/>
    </row>
    <row r="644" spans="4:8" ht="13" x14ac:dyDescent="0.3">
      <c r="D644" s="179"/>
      <c r="E644" s="179"/>
      <c r="F644" s="179"/>
      <c r="G644" s="179"/>
      <c r="H644" s="179"/>
    </row>
    <row r="645" spans="4:8" ht="13" x14ac:dyDescent="0.3">
      <c r="D645" s="179"/>
      <c r="E645" s="179"/>
      <c r="F645" s="179"/>
      <c r="G645" s="179"/>
      <c r="H645" s="179"/>
    </row>
    <row r="646" spans="4:8" ht="13" x14ac:dyDescent="0.3">
      <c r="D646" s="179"/>
      <c r="E646" s="179"/>
      <c r="F646" s="179"/>
      <c r="G646" s="179"/>
      <c r="H646" s="179"/>
    </row>
    <row r="647" spans="4:8" ht="13" x14ac:dyDescent="0.3">
      <c r="D647" s="179"/>
      <c r="E647" s="179"/>
      <c r="F647" s="179"/>
      <c r="G647" s="179"/>
      <c r="H647" s="179"/>
    </row>
    <row r="648" spans="4:8" ht="13" x14ac:dyDescent="0.3">
      <c r="D648" s="179"/>
      <c r="E648" s="179"/>
      <c r="F648" s="179"/>
      <c r="G648" s="179"/>
      <c r="H648" s="179"/>
    </row>
    <row r="649" spans="4:8" ht="13" x14ac:dyDescent="0.3">
      <c r="D649" s="179"/>
      <c r="E649" s="179"/>
      <c r="F649" s="179"/>
      <c r="G649" s="179"/>
      <c r="H649" s="179"/>
    </row>
    <row r="650" spans="4:8" ht="13" x14ac:dyDescent="0.3">
      <c r="D650" s="179"/>
      <c r="E650" s="179"/>
      <c r="F650" s="179"/>
      <c r="G650" s="179"/>
      <c r="H650" s="179"/>
    </row>
    <row r="651" spans="4:8" ht="13" x14ac:dyDescent="0.3">
      <c r="D651" s="179"/>
      <c r="E651" s="179"/>
      <c r="F651" s="179"/>
      <c r="G651" s="179"/>
      <c r="H651" s="179"/>
    </row>
    <row r="652" spans="4:8" ht="13" x14ac:dyDescent="0.3">
      <c r="D652" s="179"/>
      <c r="E652" s="179"/>
      <c r="F652" s="179"/>
      <c r="G652" s="179"/>
      <c r="H652" s="179"/>
    </row>
    <row r="653" spans="4:8" ht="13" x14ac:dyDescent="0.3">
      <c r="D653" s="179"/>
      <c r="E653" s="179"/>
      <c r="F653" s="179"/>
      <c r="G653" s="179"/>
      <c r="H653" s="179"/>
    </row>
    <row r="654" spans="4:8" ht="13" x14ac:dyDescent="0.3">
      <c r="D654" s="179"/>
      <c r="E654" s="179"/>
      <c r="F654" s="179"/>
      <c r="G654" s="179"/>
      <c r="H654" s="179"/>
    </row>
    <row r="655" spans="4:8" ht="13" x14ac:dyDescent="0.3">
      <c r="D655" s="179"/>
      <c r="E655" s="179"/>
      <c r="F655" s="179"/>
      <c r="G655" s="179"/>
      <c r="H655" s="179"/>
    </row>
    <row r="656" spans="4:8" ht="13" x14ac:dyDescent="0.3">
      <c r="D656" s="179"/>
      <c r="E656" s="179"/>
      <c r="F656" s="179"/>
      <c r="G656" s="179"/>
      <c r="H656" s="179"/>
    </row>
    <row r="657" spans="4:8" ht="13" x14ac:dyDescent="0.3">
      <c r="D657" s="179"/>
      <c r="E657" s="179"/>
      <c r="F657" s="179"/>
      <c r="G657" s="179"/>
      <c r="H657" s="179"/>
    </row>
    <row r="658" spans="4:8" ht="13" x14ac:dyDescent="0.3">
      <c r="D658" s="179"/>
      <c r="E658" s="179"/>
      <c r="F658" s="179"/>
      <c r="G658" s="179"/>
      <c r="H658" s="179"/>
    </row>
    <row r="659" spans="4:8" ht="13" x14ac:dyDescent="0.3">
      <c r="D659" s="179"/>
      <c r="E659" s="179"/>
      <c r="F659" s="179"/>
      <c r="G659" s="179"/>
      <c r="H659" s="179"/>
    </row>
    <row r="660" spans="4:8" ht="13" x14ac:dyDescent="0.3">
      <c r="D660" s="179"/>
      <c r="E660" s="179"/>
      <c r="F660" s="179"/>
      <c r="G660" s="179"/>
      <c r="H660" s="179"/>
    </row>
    <row r="661" spans="4:8" ht="13" x14ac:dyDescent="0.3">
      <c r="D661" s="179"/>
      <c r="E661" s="179"/>
      <c r="F661" s="179"/>
      <c r="G661" s="179"/>
      <c r="H661" s="179"/>
    </row>
    <row r="662" spans="4:8" ht="13" x14ac:dyDescent="0.3">
      <c r="D662" s="179"/>
      <c r="E662" s="179"/>
      <c r="F662" s="179"/>
      <c r="G662" s="179"/>
      <c r="H662" s="179"/>
    </row>
    <row r="663" spans="4:8" ht="13" x14ac:dyDescent="0.3">
      <c r="D663" s="179"/>
      <c r="E663" s="179"/>
      <c r="F663" s="179"/>
      <c r="G663" s="179"/>
      <c r="H663" s="179"/>
    </row>
    <row r="664" spans="4:8" ht="13" x14ac:dyDescent="0.3">
      <c r="D664" s="179"/>
      <c r="E664" s="179"/>
      <c r="F664" s="179"/>
      <c r="G664" s="179"/>
      <c r="H664" s="179"/>
    </row>
    <row r="665" spans="4:8" ht="13" x14ac:dyDescent="0.3">
      <c r="D665" s="179"/>
      <c r="E665" s="179"/>
      <c r="F665" s="179"/>
      <c r="G665" s="179"/>
      <c r="H665" s="179"/>
    </row>
    <row r="666" spans="4:8" ht="13" x14ac:dyDescent="0.3">
      <c r="D666" s="179"/>
      <c r="E666" s="179"/>
      <c r="F666" s="179"/>
      <c r="G666" s="179"/>
      <c r="H666" s="179"/>
    </row>
    <row r="667" spans="4:8" ht="13" x14ac:dyDescent="0.3">
      <c r="D667" s="179"/>
      <c r="E667" s="179"/>
      <c r="F667" s="179"/>
      <c r="G667" s="179"/>
      <c r="H667" s="179"/>
    </row>
    <row r="668" spans="4:8" ht="13" x14ac:dyDescent="0.3">
      <c r="D668" s="179"/>
      <c r="E668" s="179"/>
      <c r="F668" s="179"/>
      <c r="G668" s="179"/>
      <c r="H668" s="179"/>
    </row>
    <row r="669" spans="4:8" ht="13" x14ac:dyDescent="0.3">
      <c r="D669" s="179"/>
      <c r="E669" s="179"/>
      <c r="F669" s="179"/>
      <c r="G669" s="179"/>
      <c r="H669" s="179"/>
    </row>
    <row r="670" spans="4:8" ht="13" x14ac:dyDescent="0.3">
      <c r="D670" s="179"/>
      <c r="E670" s="179"/>
      <c r="F670" s="179"/>
      <c r="G670" s="179"/>
      <c r="H670" s="179"/>
    </row>
    <row r="671" spans="4:8" ht="13" x14ac:dyDescent="0.3">
      <c r="D671" s="179"/>
      <c r="E671" s="179"/>
      <c r="F671" s="179"/>
      <c r="G671" s="179"/>
      <c r="H671" s="179"/>
    </row>
    <row r="672" spans="4:8" ht="13" x14ac:dyDescent="0.3">
      <c r="D672" s="179"/>
      <c r="E672" s="179"/>
      <c r="F672" s="179"/>
      <c r="G672" s="179"/>
      <c r="H672" s="179"/>
    </row>
    <row r="673" spans="4:8" ht="13" x14ac:dyDescent="0.3">
      <c r="D673" s="179"/>
      <c r="E673" s="179"/>
      <c r="F673" s="179"/>
      <c r="G673" s="179"/>
      <c r="H673" s="179"/>
    </row>
    <row r="674" spans="4:8" ht="13" x14ac:dyDescent="0.3">
      <c r="D674" s="179"/>
      <c r="E674" s="179"/>
      <c r="F674" s="179"/>
      <c r="G674" s="179"/>
      <c r="H674" s="179"/>
    </row>
    <row r="675" spans="4:8" ht="13" x14ac:dyDescent="0.3">
      <c r="D675" s="179"/>
      <c r="E675" s="179"/>
      <c r="F675" s="179"/>
      <c r="G675" s="179"/>
      <c r="H675" s="179"/>
    </row>
    <row r="676" spans="4:8" ht="13" x14ac:dyDescent="0.3">
      <c r="D676" s="179"/>
      <c r="E676" s="179"/>
      <c r="F676" s="179"/>
      <c r="G676" s="179"/>
      <c r="H676" s="179"/>
    </row>
    <row r="677" spans="4:8" ht="13" x14ac:dyDescent="0.3">
      <c r="D677" s="179"/>
      <c r="E677" s="179"/>
      <c r="F677" s="179"/>
      <c r="G677" s="179"/>
      <c r="H677" s="179"/>
    </row>
    <row r="678" spans="4:8" ht="13" x14ac:dyDescent="0.3">
      <c r="D678" s="179"/>
      <c r="E678" s="179"/>
      <c r="F678" s="179"/>
      <c r="G678" s="179"/>
      <c r="H678" s="179"/>
    </row>
    <row r="679" spans="4:8" ht="13" x14ac:dyDescent="0.3">
      <c r="D679" s="179"/>
      <c r="E679" s="179"/>
      <c r="F679" s="179"/>
      <c r="G679" s="179"/>
      <c r="H679" s="179"/>
    </row>
    <row r="680" spans="4:8" ht="13" x14ac:dyDescent="0.3">
      <c r="D680" s="179"/>
      <c r="E680" s="179"/>
      <c r="F680" s="179"/>
      <c r="G680" s="179"/>
      <c r="H680" s="179"/>
    </row>
    <row r="681" spans="4:8" ht="13" x14ac:dyDescent="0.3">
      <c r="D681" s="179"/>
      <c r="E681" s="179"/>
      <c r="F681" s="179"/>
      <c r="G681" s="179"/>
      <c r="H681" s="179"/>
    </row>
    <row r="682" spans="4:8" ht="13" x14ac:dyDescent="0.3">
      <c r="D682" s="179"/>
      <c r="E682" s="179"/>
      <c r="F682" s="179"/>
      <c r="G682" s="179"/>
      <c r="H682" s="179"/>
    </row>
    <row r="683" spans="4:8" ht="13" x14ac:dyDescent="0.3">
      <c r="D683" s="179"/>
      <c r="E683" s="179"/>
      <c r="F683" s="179"/>
      <c r="G683" s="179"/>
      <c r="H683" s="179"/>
    </row>
    <row r="684" spans="4:8" ht="13" x14ac:dyDescent="0.3">
      <c r="D684" s="179"/>
      <c r="E684" s="179"/>
      <c r="F684" s="179"/>
      <c r="G684" s="179"/>
      <c r="H684" s="179"/>
    </row>
    <row r="685" spans="4:8" ht="13" x14ac:dyDescent="0.3">
      <c r="D685" s="179"/>
      <c r="E685" s="179"/>
      <c r="F685" s="179"/>
      <c r="G685" s="179"/>
      <c r="H685" s="179"/>
    </row>
    <row r="686" spans="4:8" ht="13" x14ac:dyDescent="0.3">
      <c r="D686" s="179"/>
      <c r="E686" s="179"/>
      <c r="F686" s="179"/>
      <c r="G686" s="179"/>
      <c r="H686" s="179"/>
    </row>
    <row r="687" spans="4:8" ht="13" x14ac:dyDescent="0.3">
      <c r="D687" s="179"/>
      <c r="E687" s="179"/>
      <c r="F687" s="179"/>
      <c r="G687" s="179"/>
      <c r="H687" s="179"/>
    </row>
    <row r="688" spans="4:8" ht="13" x14ac:dyDescent="0.3">
      <c r="D688" s="179"/>
      <c r="E688" s="179"/>
      <c r="F688" s="179"/>
      <c r="G688" s="179"/>
      <c r="H688" s="179"/>
    </row>
    <row r="689" spans="4:8" ht="13" x14ac:dyDescent="0.3">
      <c r="D689" s="179"/>
      <c r="E689" s="179"/>
      <c r="F689" s="179"/>
      <c r="G689" s="179"/>
      <c r="H689" s="179"/>
    </row>
    <row r="690" spans="4:8" ht="13" x14ac:dyDescent="0.3">
      <c r="D690" s="179"/>
      <c r="E690" s="179"/>
      <c r="F690" s="179"/>
      <c r="G690" s="179"/>
      <c r="H690" s="179"/>
    </row>
    <row r="691" spans="4:8" ht="13" x14ac:dyDescent="0.3">
      <c r="D691" s="179"/>
      <c r="E691" s="179"/>
      <c r="F691" s="179"/>
      <c r="G691" s="179"/>
      <c r="H691" s="179"/>
    </row>
    <row r="692" spans="4:8" ht="13" x14ac:dyDescent="0.3">
      <c r="D692" s="179"/>
      <c r="E692" s="179"/>
      <c r="F692" s="179"/>
      <c r="G692" s="179"/>
      <c r="H692" s="179"/>
    </row>
    <row r="693" spans="4:8" ht="13" x14ac:dyDescent="0.3">
      <c r="D693" s="179"/>
      <c r="E693" s="179"/>
      <c r="F693" s="179"/>
      <c r="G693" s="179"/>
      <c r="H693" s="179"/>
    </row>
    <row r="694" spans="4:8" ht="13" x14ac:dyDescent="0.3">
      <c r="D694" s="179"/>
      <c r="E694" s="179"/>
      <c r="F694" s="179"/>
      <c r="G694" s="179"/>
      <c r="H694" s="179"/>
    </row>
    <row r="695" spans="4:8" ht="13" x14ac:dyDescent="0.3">
      <c r="D695" s="179"/>
      <c r="E695" s="179"/>
      <c r="F695" s="179"/>
      <c r="G695" s="179"/>
      <c r="H695" s="179"/>
    </row>
    <row r="696" spans="4:8" ht="13" x14ac:dyDescent="0.3">
      <c r="D696" s="179"/>
      <c r="E696" s="179"/>
      <c r="F696" s="179"/>
      <c r="G696" s="179"/>
      <c r="H696" s="179"/>
    </row>
    <row r="697" spans="4:8" ht="13" x14ac:dyDescent="0.3">
      <c r="D697" s="179"/>
      <c r="E697" s="179"/>
      <c r="F697" s="179"/>
      <c r="G697" s="179"/>
      <c r="H697" s="179"/>
    </row>
    <row r="698" spans="4:8" ht="13" x14ac:dyDescent="0.3">
      <c r="D698" s="179"/>
      <c r="E698" s="179"/>
      <c r="F698" s="179"/>
      <c r="G698" s="179"/>
      <c r="H698" s="179"/>
    </row>
    <row r="699" spans="4:8" ht="13" x14ac:dyDescent="0.3">
      <c r="D699" s="179"/>
      <c r="E699" s="179"/>
      <c r="F699" s="179"/>
      <c r="G699" s="179"/>
      <c r="H699" s="179"/>
    </row>
    <row r="700" spans="4:8" ht="13" x14ac:dyDescent="0.3">
      <c r="D700" s="179"/>
      <c r="E700" s="179"/>
      <c r="F700" s="179"/>
      <c r="G700" s="179"/>
      <c r="H700" s="179"/>
    </row>
    <row r="701" spans="4:8" ht="13" x14ac:dyDescent="0.3">
      <c r="D701" s="179"/>
      <c r="E701" s="179"/>
      <c r="F701" s="179"/>
      <c r="G701" s="179"/>
      <c r="H701" s="179"/>
    </row>
    <row r="702" spans="4:8" ht="13" x14ac:dyDescent="0.3">
      <c r="D702" s="179"/>
      <c r="E702" s="179"/>
      <c r="F702" s="179"/>
      <c r="G702" s="179"/>
      <c r="H702" s="179"/>
    </row>
    <row r="703" spans="4:8" ht="13" x14ac:dyDescent="0.3">
      <c r="D703" s="179"/>
      <c r="E703" s="179"/>
      <c r="F703" s="179"/>
      <c r="G703" s="179"/>
      <c r="H703" s="179"/>
    </row>
    <row r="704" spans="4:8" ht="13" x14ac:dyDescent="0.3">
      <c r="D704" s="179"/>
      <c r="E704" s="179"/>
      <c r="F704" s="179"/>
      <c r="G704" s="179"/>
      <c r="H704" s="179"/>
    </row>
    <row r="705" spans="4:8" ht="13" x14ac:dyDescent="0.3">
      <c r="D705" s="179"/>
      <c r="E705" s="179"/>
      <c r="F705" s="179"/>
      <c r="G705" s="179"/>
      <c r="H705" s="179"/>
    </row>
    <row r="706" spans="4:8" ht="13" x14ac:dyDescent="0.3">
      <c r="D706" s="179"/>
      <c r="E706" s="179"/>
      <c r="F706" s="179"/>
      <c r="G706" s="179"/>
      <c r="H706" s="179"/>
    </row>
    <row r="707" spans="4:8" ht="13" x14ac:dyDescent="0.3">
      <c r="D707" s="179"/>
      <c r="E707" s="179"/>
      <c r="F707" s="179"/>
      <c r="G707" s="179"/>
      <c r="H707" s="179"/>
    </row>
    <row r="708" spans="4:8" ht="13" x14ac:dyDescent="0.3">
      <c r="D708" s="179"/>
      <c r="E708" s="179"/>
      <c r="F708" s="179"/>
      <c r="G708" s="179"/>
      <c r="H708" s="179"/>
    </row>
    <row r="709" spans="4:8" ht="13" x14ac:dyDescent="0.3">
      <c r="D709" s="179"/>
      <c r="E709" s="179"/>
      <c r="F709" s="179"/>
      <c r="G709" s="179"/>
      <c r="H709" s="179"/>
    </row>
    <row r="710" spans="4:8" ht="13" x14ac:dyDescent="0.3">
      <c r="D710" s="179"/>
      <c r="E710" s="179"/>
      <c r="F710" s="179"/>
      <c r="G710" s="179"/>
      <c r="H710" s="179"/>
    </row>
    <row r="711" spans="4:8" ht="13" x14ac:dyDescent="0.3">
      <c r="D711" s="179"/>
      <c r="E711" s="179"/>
      <c r="F711" s="179"/>
      <c r="G711" s="179"/>
      <c r="H711" s="179"/>
    </row>
    <row r="712" spans="4:8" ht="13" x14ac:dyDescent="0.3">
      <c r="D712" s="179"/>
      <c r="E712" s="179"/>
      <c r="F712" s="179"/>
      <c r="G712" s="179"/>
      <c r="H712" s="179"/>
    </row>
    <row r="713" spans="4:8" ht="13" x14ac:dyDescent="0.3">
      <c r="D713" s="179"/>
      <c r="E713" s="179"/>
      <c r="F713" s="179"/>
      <c r="G713" s="179"/>
      <c r="H713" s="179"/>
    </row>
    <row r="714" spans="4:8" ht="13" x14ac:dyDescent="0.3">
      <c r="D714" s="179"/>
      <c r="E714" s="179"/>
      <c r="F714" s="179"/>
      <c r="G714" s="179"/>
      <c r="H714" s="179"/>
    </row>
    <row r="715" spans="4:8" ht="13" x14ac:dyDescent="0.3">
      <c r="D715" s="179"/>
      <c r="E715" s="179"/>
      <c r="F715" s="179"/>
      <c r="G715" s="179"/>
      <c r="H715" s="179"/>
    </row>
    <row r="716" spans="4:8" ht="13" x14ac:dyDescent="0.3">
      <c r="D716" s="179"/>
      <c r="E716" s="179"/>
      <c r="F716" s="179"/>
      <c r="G716" s="179"/>
      <c r="H716" s="179"/>
    </row>
    <row r="717" spans="4:8" ht="13" x14ac:dyDescent="0.3">
      <c r="D717" s="179"/>
      <c r="E717" s="179"/>
      <c r="F717" s="179"/>
      <c r="G717" s="179"/>
      <c r="H717" s="179"/>
    </row>
    <row r="718" spans="4:8" ht="13" x14ac:dyDescent="0.3">
      <c r="D718" s="179"/>
      <c r="E718" s="179"/>
      <c r="F718" s="179"/>
      <c r="G718" s="179"/>
      <c r="H718" s="179"/>
    </row>
    <row r="719" spans="4:8" ht="13" x14ac:dyDescent="0.3">
      <c r="D719" s="179"/>
      <c r="E719" s="179"/>
      <c r="F719" s="179"/>
      <c r="G719" s="179"/>
      <c r="H719" s="179"/>
    </row>
    <row r="720" spans="4:8" ht="13" x14ac:dyDescent="0.3">
      <c r="D720" s="179"/>
      <c r="E720" s="179"/>
      <c r="F720" s="179"/>
      <c r="G720" s="179"/>
      <c r="H720" s="179"/>
    </row>
    <row r="721" spans="4:8" ht="13" x14ac:dyDescent="0.3">
      <c r="D721" s="179"/>
      <c r="E721" s="179"/>
      <c r="F721" s="179"/>
      <c r="G721" s="179"/>
      <c r="H721" s="179"/>
    </row>
    <row r="722" spans="4:8" ht="13" x14ac:dyDescent="0.3">
      <c r="D722" s="179"/>
      <c r="E722" s="179"/>
      <c r="F722" s="179"/>
      <c r="G722" s="179"/>
      <c r="H722" s="179"/>
    </row>
    <row r="723" spans="4:8" ht="13" x14ac:dyDescent="0.3">
      <c r="D723" s="179"/>
      <c r="E723" s="179"/>
      <c r="F723" s="179"/>
      <c r="G723" s="179"/>
      <c r="H723" s="179"/>
    </row>
    <row r="724" spans="4:8" ht="13" x14ac:dyDescent="0.3">
      <c r="D724" s="179"/>
      <c r="E724" s="179"/>
      <c r="F724" s="179"/>
      <c r="G724" s="179"/>
      <c r="H724" s="179"/>
    </row>
    <row r="725" spans="4:8" ht="13" x14ac:dyDescent="0.3">
      <c r="D725" s="179"/>
      <c r="E725" s="179"/>
      <c r="F725" s="179"/>
      <c r="G725" s="179"/>
      <c r="H725" s="179"/>
    </row>
    <row r="726" spans="4:8" ht="13" x14ac:dyDescent="0.3">
      <c r="D726" s="179"/>
      <c r="E726" s="179"/>
      <c r="F726" s="179"/>
      <c r="G726" s="179"/>
      <c r="H726" s="179"/>
    </row>
    <row r="727" spans="4:8" ht="13" x14ac:dyDescent="0.3">
      <c r="D727" s="179"/>
      <c r="E727" s="179"/>
      <c r="F727" s="179"/>
      <c r="G727" s="179"/>
      <c r="H727" s="179"/>
    </row>
    <row r="728" spans="4:8" ht="13" x14ac:dyDescent="0.3">
      <c r="D728" s="179"/>
      <c r="E728" s="179"/>
      <c r="F728" s="179"/>
      <c r="G728" s="179"/>
      <c r="H728" s="179"/>
    </row>
    <row r="729" spans="4:8" ht="13" x14ac:dyDescent="0.3">
      <c r="D729" s="179"/>
      <c r="E729" s="179"/>
      <c r="F729" s="179"/>
      <c r="G729" s="179"/>
      <c r="H729" s="179"/>
    </row>
    <row r="730" spans="4:8" ht="13" x14ac:dyDescent="0.3">
      <c r="D730" s="179"/>
      <c r="E730" s="179"/>
      <c r="F730" s="179"/>
      <c r="G730" s="179"/>
      <c r="H730" s="179"/>
    </row>
    <row r="731" spans="4:8" ht="13" x14ac:dyDescent="0.3">
      <c r="D731" s="179"/>
      <c r="E731" s="179"/>
      <c r="F731" s="179"/>
      <c r="G731" s="179"/>
      <c r="H731" s="179"/>
    </row>
    <row r="732" spans="4:8" ht="13" x14ac:dyDescent="0.3">
      <c r="D732" s="179"/>
      <c r="E732" s="179"/>
      <c r="F732" s="179"/>
      <c r="G732" s="179"/>
      <c r="H732" s="179"/>
    </row>
    <row r="733" spans="4:8" ht="13" x14ac:dyDescent="0.3">
      <c r="D733" s="179"/>
      <c r="E733" s="179"/>
      <c r="F733" s="179"/>
      <c r="G733" s="179"/>
      <c r="H733" s="179"/>
    </row>
    <row r="734" spans="4:8" ht="13" x14ac:dyDescent="0.3">
      <c r="D734" s="179"/>
      <c r="E734" s="179"/>
      <c r="F734" s="179"/>
      <c r="G734" s="179"/>
      <c r="H734" s="179"/>
    </row>
    <row r="735" spans="4:8" ht="13" x14ac:dyDescent="0.3">
      <c r="D735" s="179"/>
      <c r="E735" s="179"/>
      <c r="F735" s="179"/>
      <c r="G735" s="179"/>
      <c r="H735" s="179"/>
    </row>
    <row r="736" spans="4:8" ht="13" x14ac:dyDescent="0.3">
      <c r="D736" s="179"/>
      <c r="E736" s="179"/>
      <c r="F736" s="179"/>
      <c r="G736" s="179"/>
      <c r="H736" s="179"/>
    </row>
    <row r="737" spans="4:8" ht="13" x14ac:dyDescent="0.3">
      <c r="D737" s="179"/>
      <c r="E737" s="179"/>
      <c r="F737" s="179"/>
      <c r="G737" s="179"/>
      <c r="H737" s="179"/>
    </row>
    <row r="738" spans="4:8" ht="13" x14ac:dyDescent="0.3">
      <c r="D738" s="179"/>
      <c r="E738" s="179"/>
      <c r="F738" s="179"/>
      <c r="G738" s="179"/>
      <c r="H738" s="179"/>
    </row>
    <row r="739" spans="4:8" ht="13" x14ac:dyDescent="0.3">
      <c r="D739" s="179"/>
      <c r="E739" s="179"/>
      <c r="F739" s="179"/>
      <c r="G739" s="179"/>
      <c r="H739" s="179"/>
    </row>
    <row r="740" spans="4:8" ht="13" x14ac:dyDescent="0.3">
      <c r="D740" s="179"/>
      <c r="E740" s="179"/>
      <c r="F740" s="179"/>
      <c r="G740" s="179"/>
      <c r="H740" s="179"/>
    </row>
    <row r="741" spans="4:8" ht="13" x14ac:dyDescent="0.3">
      <c r="D741" s="179"/>
      <c r="E741" s="179"/>
      <c r="F741" s="179"/>
      <c r="G741" s="179"/>
      <c r="H741" s="179"/>
    </row>
    <row r="742" spans="4:8" ht="13" x14ac:dyDescent="0.3">
      <c r="D742" s="179"/>
      <c r="E742" s="179"/>
      <c r="F742" s="179"/>
      <c r="G742" s="179"/>
      <c r="H742" s="179"/>
    </row>
    <row r="743" spans="4:8" ht="13" x14ac:dyDescent="0.3">
      <c r="D743" s="179"/>
      <c r="E743" s="179"/>
      <c r="F743" s="179"/>
      <c r="G743" s="179"/>
      <c r="H743" s="179"/>
    </row>
    <row r="744" spans="4:8" ht="13" x14ac:dyDescent="0.3">
      <c r="D744" s="179"/>
      <c r="E744" s="179"/>
      <c r="F744" s="179"/>
      <c r="G744" s="179"/>
      <c r="H744" s="179"/>
    </row>
    <row r="745" spans="4:8" ht="13" x14ac:dyDescent="0.3">
      <c r="D745" s="179"/>
      <c r="E745" s="179"/>
      <c r="F745" s="179"/>
      <c r="G745" s="179"/>
      <c r="H745" s="179"/>
    </row>
    <row r="746" spans="4:8" ht="13" x14ac:dyDescent="0.3">
      <c r="D746" s="179"/>
      <c r="E746" s="179"/>
      <c r="F746" s="179"/>
      <c r="G746" s="179"/>
      <c r="H746" s="179"/>
    </row>
    <row r="747" spans="4:8" ht="13" x14ac:dyDescent="0.3">
      <c r="D747" s="179"/>
      <c r="E747" s="179"/>
      <c r="F747" s="179"/>
      <c r="G747" s="179"/>
      <c r="H747" s="179"/>
    </row>
    <row r="748" spans="4:8" ht="13" x14ac:dyDescent="0.3">
      <c r="D748" s="179"/>
      <c r="E748" s="179"/>
      <c r="F748" s="179"/>
      <c r="G748" s="179"/>
      <c r="H748" s="179"/>
    </row>
    <row r="749" spans="4:8" ht="13" x14ac:dyDescent="0.3">
      <c r="D749" s="179"/>
      <c r="E749" s="179"/>
      <c r="F749" s="179"/>
      <c r="G749" s="179"/>
      <c r="H749" s="179"/>
    </row>
    <row r="750" spans="4:8" ht="13" x14ac:dyDescent="0.3">
      <c r="D750" s="179"/>
      <c r="E750" s="179"/>
      <c r="F750" s="179"/>
      <c r="G750" s="179"/>
      <c r="H750" s="179"/>
    </row>
    <row r="751" spans="4:8" ht="13" x14ac:dyDescent="0.3">
      <c r="D751" s="179"/>
      <c r="E751" s="179"/>
      <c r="F751" s="179"/>
      <c r="G751" s="179"/>
      <c r="H751" s="179"/>
    </row>
    <row r="752" spans="4:8" ht="13" x14ac:dyDescent="0.3">
      <c r="D752" s="179"/>
      <c r="E752" s="179"/>
      <c r="F752" s="179"/>
      <c r="G752" s="179"/>
      <c r="H752" s="179"/>
    </row>
    <row r="753" spans="4:8" ht="13" x14ac:dyDescent="0.3">
      <c r="D753" s="179"/>
      <c r="E753" s="179"/>
      <c r="F753" s="179"/>
      <c r="G753" s="179"/>
      <c r="H753" s="179"/>
    </row>
    <row r="754" spans="4:8" ht="13" x14ac:dyDescent="0.3">
      <c r="D754" s="179"/>
      <c r="E754" s="179"/>
      <c r="F754" s="179"/>
      <c r="G754" s="179"/>
      <c r="H754" s="179"/>
    </row>
    <row r="755" spans="4:8" ht="13" x14ac:dyDescent="0.3">
      <c r="D755" s="179"/>
      <c r="E755" s="179"/>
      <c r="F755" s="179"/>
      <c r="G755" s="179"/>
      <c r="H755" s="179"/>
    </row>
    <row r="756" spans="4:8" ht="13" x14ac:dyDescent="0.3">
      <c r="D756" s="179"/>
      <c r="E756" s="179"/>
      <c r="F756" s="179"/>
      <c r="G756" s="179"/>
      <c r="H756" s="179"/>
    </row>
    <row r="757" spans="4:8" ht="13" x14ac:dyDescent="0.3">
      <c r="D757" s="179"/>
      <c r="E757" s="179"/>
      <c r="F757" s="179"/>
      <c r="G757" s="179"/>
      <c r="H757" s="179"/>
    </row>
    <row r="758" spans="4:8" ht="13" x14ac:dyDescent="0.3">
      <c r="D758" s="179"/>
      <c r="E758" s="179"/>
      <c r="F758" s="179"/>
      <c r="G758" s="179"/>
      <c r="H758" s="179"/>
    </row>
    <row r="759" spans="4:8" ht="13" x14ac:dyDescent="0.3">
      <c r="D759" s="179"/>
      <c r="E759" s="179"/>
      <c r="F759" s="179"/>
      <c r="G759" s="179"/>
      <c r="H759" s="179"/>
    </row>
    <row r="760" spans="4:8" ht="13" x14ac:dyDescent="0.3">
      <c r="D760" s="179"/>
      <c r="E760" s="179"/>
      <c r="F760" s="179"/>
      <c r="G760" s="179"/>
      <c r="H760" s="179"/>
    </row>
    <row r="761" spans="4:8" ht="13" x14ac:dyDescent="0.3">
      <c r="D761" s="179"/>
      <c r="E761" s="179"/>
      <c r="F761" s="179"/>
      <c r="G761" s="179"/>
      <c r="H761" s="179"/>
    </row>
    <row r="762" spans="4:8" ht="13" x14ac:dyDescent="0.3">
      <c r="D762" s="179"/>
      <c r="E762" s="179"/>
      <c r="F762" s="179"/>
      <c r="G762" s="179"/>
      <c r="H762" s="179"/>
    </row>
    <row r="763" spans="4:8" ht="13" x14ac:dyDescent="0.3">
      <c r="D763" s="179"/>
      <c r="E763" s="179"/>
      <c r="F763" s="179"/>
      <c r="G763" s="179"/>
      <c r="H763" s="179"/>
    </row>
    <row r="764" spans="4:8" ht="13" x14ac:dyDescent="0.3">
      <c r="D764" s="179"/>
      <c r="E764" s="179"/>
      <c r="F764" s="179"/>
      <c r="G764" s="179"/>
      <c r="H764" s="179"/>
    </row>
    <row r="765" spans="4:8" ht="13" x14ac:dyDescent="0.3">
      <c r="D765" s="179"/>
      <c r="E765" s="179"/>
      <c r="F765" s="179"/>
      <c r="G765" s="179"/>
      <c r="H765" s="179"/>
    </row>
    <row r="766" spans="4:8" ht="13" x14ac:dyDescent="0.3">
      <c r="D766" s="179"/>
      <c r="E766" s="179"/>
      <c r="F766" s="179"/>
      <c r="G766" s="179"/>
      <c r="H766" s="179"/>
    </row>
    <row r="767" spans="4:8" ht="13" x14ac:dyDescent="0.3">
      <c r="D767" s="179"/>
      <c r="E767" s="179"/>
      <c r="F767" s="179"/>
      <c r="G767" s="179"/>
      <c r="H767" s="179"/>
    </row>
    <row r="768" spans="4:8" ht="13" x14ac:dyDescent="0.3">
      <c r="D768" s="179"/>
      <c r="E768" s="179"/>
      <c r="F768" s="179"/>
      <c r="G768" s="179"/>
      <c r="H768" s="179"/>
    </row>
    <row r="769" spans="4:8" ht="13" x14ac:dyDescent="0.3">
      <c r="D769" s="179"/>
      <c r="E769" s="179"/>
      <c r="F769" s="179"/>
      <c r="G769" s="179"/>
      <c r="H769" s="179"/>
    </row>
    <row r="770" spans="4:8" ht="13" x14ac:dyDescent="0.3">
      <c r="D770" s="179"/>
      <c r="E770" s="179"/>
      <c r="F770" s="179"/>
      <c r="G770" s="179"/>
      <c r="H770" s="179"/>
    </row>
    <row r="771" spans="4:8" ht="13" x14ac:dyDescent="0.3">
      <c r="D771" s="179"/>
      <c r="E771" s="179"/>
      <c r="F771" s="179"/>
      <c r="G771" s="179"/>
      <c r="H771" s="179"/>
    </row>
    <row r="772" spans="4:8" ht="13" x14ac:dyDescent="0.3">
      <c r="D772" s="179"/>
      <c r="E772" s="179"/>
      <c r="F772" s="179"/>
      <c r="G772" s="179"/>
      <c r="H772" s="179"/>
    </row>
    <row r="773" spans="4:8" ht="13" x14ac:dyDescent="0.3">
      <c r="D773" s="179"/>
      <c r="E773" s="179"/>
      <c r="F773" s="179"/>
      <c r="G773" s="179"/>
      <c r="H773" s="179"/>
    </row>
    <row r="774" spans="4:8" ht="13" x14ac:dyDescent="0.3">
      <c r="D774" s="179"/>
      <c r="E774" s="179"/>
      <c r="F774" s="179"/>
      <c r="G774" s="179"/>
      <c r="H774" s="179"/>
    </row>
    <row r="775" spans="4:8" ht="13" x14ac:dyDescent="0.3">
      <c r="D775" s="179"/>
      <c r="E775" s="179"/>
      <c r="F775" s="179"/>
      <c r="G775" s="179"/>
      <c r="H775" s="179"/>
    </row>
    <row r="776" spans="4:8" ht="13" x14ac:dyDescent="0.3">
      <c r="D776" s="179"/>
      <c r="E776" s="179"/>
      <c r="F776" s="179"/>
      <c r="G776" s="179"/>
      <c r="H776" s="179"/>
    </row>
    <row r="777" spans="4:8" ht="13" x14ac:dyDescent="0.3">
      <c r="D777" s="179"/>
      <c r="E777" s="179"/>
      <c r="F777" s="179"/>
      <c r="G777" s="179"/>
      <c r="H777" s="179"/>
    </row>
    <row r="778" spans="4:8" ht="13" x14ac:dyDescent="0.3">
      <c r="D778" s="179"/>
      <c r="E778" s="179"/>
      <c r="F778" s="179"/>
      <c r="G778" s="179"/>
      <c r="H778" s="179"/>
    </row>
    <row r="779" spans="4:8" ht="13" x14ac:dyDescent="0.3">
      <c r="D779" s="179"/>
      <c r="E779" s="179"/>
      <c r="F779" s="179"/>
      <c r="G779" s="179"/>
      <c r="H779" s="179"/>
    </row>
    <row r="780" spans="4:8" ht="13" x14ac:dyDescent="0.3">
      <c r="D780" s="179"/>
      <c r="E780" s="179"/>
      <c r="F780" s="179"/>
      <c r="G780" s="179"/>
      <c r="H780" s="179"/>
    </row>
    <row r="781" spans="4:8" ht="13" x14ac:dyDescent="0.3">
      <c r="D781" s="179"/>
      <c r="E781" s="179"/>
      <c r="F781" s="179"/>
      <c r="G781" s="179"/>
      <c r="H781" s="179"/>
    </row>
    <row r="782" spans="4:8" ht="13" x14ac:dyDescent="0.3">
      <c r="D782" s="179"/>
      <c r="E782" s="179"/>
      <c r="F782" s="179"/>
      <c r="G782" s="179"/>
      <c r="H782" s="179"/>
    </row>
    <row r="783" spans="4:8" ht="13" x14ac:dyDescent="0.3">
      <c r="D783" s="179"/>
      <c r="E783" s="179"/>
      <c r="F783" s="179"/>
      <c r="G783" s="179"/>
      <c r="H783" s="179"/>
    </row>
    <row r="784" spans="4:8" ht="13" x14ac:dyDescent="0.3">
      <c r="D784" s="179"/>
      <c r="E784" s="179"/>
      <c r="F784" s="179"/>
      <c r="G784" s="179"/>
      <c r="H784" s="179"/>
    </row>
    <row r="785" spans="4:8" ht="13" x14ac:dyDescent="0.3">
      <c r="D785" s="179"/>
      <c r="E785" s="179"/>
      <c r="F785" s="179"/>
      <c r="G785" s="179"/>
      <c r="H785" s="179"/>
    </row>
    <row r="786" spans="4:8" ht="13" x14ac:dyDescent="0.3">
      <c r="D786" s="179"/>
      <c r="E786" s="179"/>
      <c r="F786" s="179"/>
      <c r="G786" s="179"/>
      <c r="H786" s="179"/>
    </row>
    <row r="787" spans="4:8" ht="13" x14ac:dyDescent="0.3">
      <c r="D787" s="179"/>
      <c r="E787" s="179"/>
      <c r="F787" s="179"/>
      <c r="G787" s="179"/>
      <c r="H787" s="179"/>
    </row>
    <row r="788" spans="4:8" ht="13" x14ac:dyDescent="0.3">
      <c r="D788" s="179"/>
      <c r="E788" s="179"/>
      <c r="F788" s="179"/>
      <c r="G788" s="179"/>
      <c r="H788" s="179"/>
    </row>
    <row r="789" spans="4:8" ht="13" x14ac:dyDescent="0.3">
      <c r="D789" s="179"/>
      <c r="E789" s="179"/>
      <c r="F789" s="179"/>
      <c r="G789" s="179"/>
      <c r="H789" s="179"/>
    </row>
    <row r="790" spans="4:8" ht="13" x14ac:dyDescent="0.3">
      <c r="D790" s="179"/>
      <c r="E790" s="179"/>
      <c r="F790" s="179"/>
      <c r="G790" s="179"/>
      <c r="H790" s="179"/>
    </row>
    <row r="791" spans="4:8" ht="13" x14ac:dyDescent="0.3">
      <c r="D791" s="179"/>
      <c r="E791" s="179"/>
      <c r="F791" s="179"/>
      <c r="G791" s="179"/>
      <c r="H791" s="179"/>
    </row>
    <row r="792" spans="4:8" ht="13" x14ac:dyDescent="0.3">
      <c r="D792" s="179"/>
      <c r="E792" s="179"/>
      <c r="F792" s="179"/>
      <c r="G792" s="179"/>
      <c r="H792" s="179"/>
    </row>
    <row r="793" spans="4:8" ht="13" x14ac:dyDescent="0.3">
      <c r="D793" s="179"/>
      <c r="E793" s="179"/>
      <c r="F793" s="179"/>
      <c r="G793" s="179"/>
      <c r="H793" s="179"/>
    </row>
    <row r="794" spans="4:8" ht="13" x14ac:dyDescent="0.3">
      <c r="D794" s="179"/>
      <c r="E794" s="179"/>
      <c r="F794" s="179"/>
      <c r="G794" s="179"/>
      <c r="H794" s="179"/>
    </row>
    <row r="795" spans="4:8" ht="13" x14ac:dyDescent="0.3">
      <c r="D795" s="179"/>
      <c r="E795" s="179"/>
      <c r="F795" s="179"/>
      <c r="G795" s="179"/>
      <c r="H795" s="179"/>
    </row>
    <row r="796" spans="4:8" ht="13" x14ac:dyDescent="0.3">
      <c r="D796" s="179"/>
      <c r="E796" s="179"/>
      <c r="F796" s="179"/>
      <c r="G796" s="179"/>
      <c r="H796" s="179"/>
    </row>
    <row r="797" spans="4:8" ht="13" x14ac:dyDescent="0.3">
      <c r="D797" s="179"/>
      <c r="E797" s="179"/>
      <c r="F797" s="179"/>
      <c r="G797" s="179"/>
      <c r="H797" s="179"/>
    </row>
    <row r="798" spans="4:8" ht="13" x14ac:dyDescent="0.3">
      <c r="D798" s="179"/>
      <c r="E798" s="179"/>
      <c r="F798" s="179"/>
      <c r="G798" s="179"/>
      <c r="H798" s="179"/>
    </row>
    <row r="799" spans="4:8" ht="13" x14ac:dyDescent="0.3">
      <c r="D799" s="179"/>
      <c r="E799" s="179"/>
      <c r="F799" s="179"/>
      <c r="G799" s="179"/>
      <c r="H799" s="179"/>
    </row>
    <row r="800" spans="4:8" ht="13" x14ac:dyDescent="0.3">
      <c r="D800" s="179"/>
      <c r="E800" s="179"/>
      <c r="F800" s="179"/>
      <c r="G800" s="179"/>
      <c r="H800" s="179"/>
    </row>
    <row r="801" spans="4:8" ht="13" x14ac:dyDescent="0.3">
      <c r="D801" s="179"/>
      <c r="E801" s="179"/>
      <c r="F801" s="179"/>
      <c r="G801" s="179"/>
      <c r="H801" s="179"/>
    </row>
    <row r="802" spans="4:8" ht="13" x14ac:dyDescent="0.3">
      <c r="D802" s="179"/>
      <c r="E802" s="179"/>
      <c r="F802" s="179"/>
      <c r="G802" s="179"/>
      <c r="H802" s="179"/>
    </row>
    <row r="803" spans="4:8" ht="13" x14ac:dyDescent="0.3">
      <c r="D803" s="179"/>
      <c r="E803" s="179"/>
      <c r="F803" s="179"/>
      <c r="G803" s="179"/>
      <c r="H803" s="179"/>
    </row>
    <row r="804" spans="4:8" ht="13" x14ac:dyDescent="0.3">
      <c r="D804" s="179"/>
      <c r="E804" s="179"/>
      <c r="F804" s="179"/>
      <c r="G804" s="179"/>
      <c r="H804" s="179"/>
    </row>
    <row r="805" spans="4:8" ht="13" x14ac:dyDescent="0.3">
      <c r="D805" s="179"/>
      <c r="E805" s="179"/>
      <c r="F805" s="179"/>
      <c r="G805" s="179"/>
      <c r="H805" s="179"/>
    </row>
    <row r="806" spans="4:8" ht="13" x14ac:dyDescent="0.3">
      <c r="D806" s="179"/>
      <c r="E806" s="179"/>
      <c r="F806" s="179"/>
      <c r="G806" s="179"/>
      <c r="H806" s="179"/>
    </row>
    <row r="807" spans="4:8" ht="13" x14ac:dyDescent="0.3">
      <c r="D807" s="179"/>
      <c r="E807" s="179"/>
      <c r="F807" s="179"/>
      <c r="G807" s="179"/>
      <c r="H807" s="179"/>
    </row>
    <row r="808" spans="4:8" ht="13" x14ac:dyDescent="0.3">
      <c r="D808" s="179"/>
      <c r="E808" s="179"/>
      <c r="F808" s="179"/>
      <c r="G808" s="179"/>
      <c r="H808" s="179"/>
    </row>
    <row r="809" spans="4:8" ht="13" x14ac:dyDescent="0.3">
      <c r="D809" s="179"/>
      <c r="E809" s="179"/>
      <c r="F809" s="179"/>
      <c r="G809" s="179"/>
      <c r="H809" s="179"/>
    </row>
    <row r="810" spans="4:8" ht="13" x14ac:dyDescent="0.3">
      <c r="D810" s="179"/>
      <c r="E810" s="179"/>
      <c r="F810" s="179"/>
      <c r="G810" s="179"/>
      <c r="H810" s="179"/>
    </row>
    <row r="811" spans="4:8" ht="13" x14ac:dyDescent="0.3">
      <c r="D811" s="179"/>
      <c r="E811" s="179"/>
      <c r="F811" s="179"/>
      <c r="G811" s="179"/>
      <c r="H811" s="179"/>
    </row>
    <row r="812" spans="4:8" ht="13" x14ac:dyDescent="0.3">
      <c r="D812" s="179"/>
      <c r="E812" s="179"/>
      <c r="F812" s="179"/>
      <c r="G812" s="179"/>
      <c r="H812" s="179"/>
    </row>
    <row r="813" spans="4:8" ht="13" x14ac:dyDescent="0.3">
      <c r="D813" s="179"/>
      <c r="E813" s="179"/>
      <c r="F813" s="179"/>
      <c r="G813" s="179"/>
      <c r="H813" s="179"/>
    </row>
    <row r="814" spans="4:8" ht="13" x14ac:dyDescent="0.3">
      <c r="D814" s="179"/>
      <c r="E814" s="179"/>
      <c r="F814" s="179"/>
      <c r="G814" s="179"/>
      <c r="H814" s="179"/>
    </row>
    <row r="815" spans="4:8" ht="13" x14ac:dyDescent="0.3">
      <c r="D815" s="179"/>
      <c r="E815" s="179"/>
      <c r="F815" s="179"/>
      <c r="G815" s="179"/>
      <c r="H815" s="179"/>
    </row>
    <row r="816" spans="4:8" ht="13" x14ac:dyDescent="0.3">
      <c r="D816" s="179"/>
      <c r="E816" s="179"/>
      <c r="F816" s="179"/>
      <c r="G816" s="179"/>
      <c r="H816" s="179"/>
    </row>
    <row r="817" spans="4:8" ht="13" x14ac:dyDescent="0.3">
      <c r="D817" s="179"/>
      <c r="E817" s="179"/>
      <c r="F817" s="179"/>
      <c r="G817" s="179"/>
      <c r="H817" s="179"/>
    </row>
    <row r="818" spans="4:8" ht="13" x14ac:dyDescent="0.3">
      <c r="D818" s="179"/>
      <c r="E818" s="179"/>
      <c r="F818" s="179"/>
      <c r="G818" s="179"/>
      <c r="H818" s="179"/>
    </row>
    <row r="819" spans="4:8" ht="13" x14ac:dyDescent="0.3">
      <c r="D819" s="179"/>
      <c r="E819" s="179"/>
      <c r="F819" s="179"/>
      <c r="G819" s="179"/>
      <c r="H819" s="179"/>
    </row>
    <row r="820" spans="4:8" ht="13" x14ac:dyDescent="0.3">
      <c r="D820" s="179"/>
      <c r="E820" s="179"/>
      <c r="F820" s="179"/>
      <c r="G820" s="179"/>
      <c r="H820" s="179"/>
    </row>
    <row r="821" spans="4:8" ht="13" x14ac:dyDescent="0.3">
      <c r="D821" s="179"/>
      <c r="E821" s="179"/>
      <c r="F821" s="179"/>
      <c r="G821" s="179"/>
      <c r="H821" s="179"/>
    </row>
    <row r="822" spans="4:8" ht="13" x14ac:dyDescent="0.3">
      <c r="D822" s="179"/>
      <c r="E822" s="179"/>
      <c r="F822" s="179"/>
      <c r="G822" s="179"/>
      <c r="H822" s="179"/>
    </row>
    <row r="823" spans="4:8" ht="13" x14ac:dyDescent="0.3">
      <c r="D823" s="179"/>
      <c r="E823" s="179"/>
      <c r="F823" s="179"/>
      <c r="G823" s="179"/>
      <c r="H823" s="179"/>
    </row>
    <row r="824" spans="4:8" ht="13" x14ac:dyDescent="0.3">
      <c r="D824" s="179"/>
      <c r="E824" s="179"/>
      <c r="F824" s="179"/>
      <c r="G824" s="179"/>
      <c r="H824" s="179"/>
    </row>
    <row r="825" spans="4:8" ht="13" x14ac:dyDescent="0.3">
      <c r="D825" s="179"/>
      <c r="E825" s="179"/>
      <c r="F825" s="179"/>
      <c r="G825" s="179"/>
      <c r="H825" s="179"/>
    </row>
    <row r="826" spans="4:8" ht="13" x14ac:dyDescent="0.3">
      <c r="D826" s="179"/>
      <c r="E826" s="179"/>
      <c r="F826" s="179"/>
      <c r="G826" s="179"/>
      <c r="H826" s="179"/>
    </row>
    <row r="827" spans="4:8" ht="13" x14ac:dyDescent="0.3">
      <c r="D827" s="179"/>
      <c r="E827" s="179"/>
      <c r="F827" s="179"/>
      <c r="G827" s="179"/>
      <c r="H827" s="179"/>
    </row>
    <row r="828" spans="4:8" ht="13" x14ac:dyDescent="0.3">
      <c r="D828" s="179"/>
      <c r="E828" s="179"/>
      <c r="F828" s="179"/>
      <c r="G828" s="179"/>
      <c r="H828" s="179"/>
    </row>
    <row r="829" spans="4:8" ht="13" x14ac:dyDescent="0.3">
      <c r="D829" s="179"/>
      <c r="E829" s="179"/>
      <c r="F829" s="179"/>
      <c r="G829" s="179"/>
      <c r="H829" s="179"/>
    </row>
    <row r="830" spans="4:8" ht="13" x14ac:dyDescent="0.3">
      <c r="D830" s="179"/>
      <c r="E830" s="179"/>
      <c r="F830" s="179"/>
      <c r="G830" s="179"/>
      <c r="H830" s="179"/>
    </row>
    <row r="831" spans="4:8" ht="13" x14ac:dyDescent="0.3">
      <c r="D831" s="179"/>
      <c r="E831" s="179"/>
      <c r="F831" s="179"/>
      <c r="G831" s="179"/>
      <c r="H831" s="179"/>
    </row>
    <row r="832" spans="4:8" ht="13" x14ac:dyDescent="0.3">
      <c r="D832" s="179"/>
      <c r="E832" s="179"/>
      <c r="F832" s="179"/>
      <c r="G832" s="179"/>
      <c r="H832" s="179"/>
    </row>
    <row r="833" spans="4:8" ht="13" x14ac:dyDescent="0.3">
      <c r="D833" s="179"/>
      <c r="E833" s="179"/>
      <c r="F833" s="179"/>
      <c r="G833" s="179"/>
      <c r="H833" s="179"/>
    </row>
    <row r="834" spans="4:8" ht="13" x14ac:dyDescent="0.3">
      <c r="D834" s="179"/>
      <c r="E834" s="179"/>
      <c r="F834" s="179"/>
      <c r="G834" s="179"/>
      <c r="H834" s="179"/>
    </row>
    <row r="835" spans="4:8" ht="13" x14ac:dyDescent="0.3">
      <c r="D835" s="179"/>
      <c r="E835" s="179"/>
      <c r="F835" s="179"/>
      <c r="G835" s="179"/>
      <c r="H835" s="179"/>
    </row>
    <row r="836" spans="4:8" ht="13" x14ac:dyDescent="0.3">
      <c r="D836" s="179"/>
      <c r="E836" s="179"/>
      <c r="F836" s="179"/>
      <c r="G836" s="179"/>
      <c r="H836" s="179"/>
    </row>
    <row r="837" spans="4:8" ht="13" x14ac:dyDescent="0.3">
      <c r="D837" s="179"/>
      <c r="E837" s="179"/>
      <c r="F837" s="179"/>
      <c r="G837" s="179"/>
      <c r="H837" s="179"/>
    </row>
    <row r="838" spans="4:8" ht="13" x14ac:dyDescent="0.3">
      <c r="D838" s="179"/>
      <c r="E838" s="179"/>
      <c r="F838" s="179"/>
      <c r="G838" s="179"/>
      <c r="H838" s="179"/>
    </row>
    <row r="839" spans="4:8" ht="13" x14ac:dyDescent="0.3">
      <c r="D839" s="179"/>
      <c r="E839" s="179"/>
      <c r="F839" s="179"/>
      <c r="G839" s="179"/>
      <c r="H839" s="179"/>
    </row>
    <row r="840" spans="4:8" ht="13" x14ac:dyDescent="0.3">
      <c r="D840" s="179"/>
      <c r="E840" s="179"/>
      <c r="F840" s="179"/>
      <c r="G840" s="179"/>
      <c r="H840" s="179"/>
    </row>
    <row r="841" spans="4:8" ht="13" x14ac:dyDescent="0.3">
      <c r="D841" s="179"/>
      <c r="E841" s="179"/>
      <c r="F841" s="179"/>
      <c r="G841" s="179"/>
      <c r="H841" s="179"/>
    </row>
    <row r="842" spans="4:8" ht="13" x14ac:dyDescent="0.3">
      <c r="D842" s="179"/>
      <c r="E842" s="179"/>
      <c r="F842" s="179"/>
      <c r="G842" s="179"/>
      <c r="H842" s="179"/>
    </row>
    <row r="843" spans="4:8" ht="13" x14ac:dyDescent="0.3">
      <c r="D843" s="179"/>
      <c r="E843" s="179"/>
      <c r="F843" s="179"/>
      <c r="G843" s="179"/>
      <c r="H843" s="179"/>
    </row>
    <row r="844" spans="4:8" ht="13" x14ac:dyDescent="0.3">
      <c r="D844" s="179"/>
      <c r="E844" s="179"/>
      <c r="F844" s="179"/>
      <c r="G844" s="179"/>
      <c r="H844" s="179"/>
    </row>
    <row r="845" spans="4:8" ht="13" x14ac:dyDescent="0.3">
      <c r="D845" s="179"/>
      <c r="E845" s="179"/>
      <c r="F845" s="179"/>
      <c r="G845" s="179"/>
      <c r="H845" s="179"/>
    </row>
    <row r="846" spans="4:8" ht="13" x14ac:dyDescent="0.3">
      <c r="D846" s="179"/>
      <c r="E846" s="179"/>
      <c r="F846" s="179"/>
      <c r="G846" s="179"/>
      <c r="H846" s="179"/>
    </row>
    <row r="847" spans="4:8" ht="13" x14ac:dyDescent="0.3">
      <c r="D847" s="179"/>
      <c r="E847" s="179"/>
      <c r="F847" s="179"/>
      <c r="G847" s="179"/>
      <c r="H847" s="179"/>
    </row>
    <row r="848" spans="4:8" ht="13" x14ac:dyDescent="0.3">
      <c r="D848" s="179"/>
      <c r="E848" s="179"/>
      <c r="F848" s="179"/>
      <c r="G848" s="179"/>
      <c r="H848" s="179"/>
    </row>
    <row r="849" spans="4:8" ht="13" x14ac:dyDescent="0.3">
      <c r="D849" s="179"/>
      <c r="E849" s="179"/>
      <c r="F849" s="179"/>
      <c r="G849" s="179"/>
      <c r="H849" s="179"/>
    </row>
    <row r="850" spans="4:8" ht="13" x14ac:dyDescent="0.3">
      <c r="D850" s="179"/>
      <c r="E850" s="179"/>
      <c r="F850" s="179"/>
      <c r="G850" s="179"/>
      <c r="H850" s="179"/>
    </row>
    <row r="851" spans="4:8" ht="13" x14ac:dyDescent="0.3">
      <c r="D851" s="179"/>
      <c r="E851" s="179"/>
      <c r="F851" s="179"/>
      <c r="G851" s="179"/>
      <c r="H851" s="179"/>
    </row>
    <row r="852" spans="4:8" ht="13" x14ac:dyDescent="0.3">
      <c r="D852" s="179"/>
      <c r="E852" s="179"/>
      <c r="F852" s="179"/>
      <c r="G852" s="179"/>
      <c r="H852" s="179"/>
    </row>
    <row r="853" spans="4:8" ht="13" x14ac:dyDescent="0.3">
      <c r="D853" s="179"/>
      <c r="E853" s="179"/>
      <c r="F853" s="179"/>
      <c r="G853" s="179"/>
      <c r="H853" s="179"/>
    </row>
    <row r="854" spans="4:8" ht="13" x14ac:dyDescent="0.3">
      <c r="D854" s="179"/>
      <c r="E854" s="179"/>
      <c r="F854" s="179"/>
      <c r="G854" s="179"/>
      <c r="H854" s="179"/>
    </row>
    <row r="855" spans="4:8" ht="13" x14ac:dyDescent="0.3">
      <c r="D855" s="179"/>
      <c r="E855" s="179"/>
      <c r="F855" s="179"/>
      <c r="G855" s="179"/>
      <c r="H855" s="179"/>
    </row>
    <row r="856" spans="4:8" ht="13" x14ac:dyDescent="0.3">
      <c r="D856" s="179"/>
      <c r="E856" s="179"/>
      <c r="F856" s="179"/>
      <c r="G856" s="179"/>
      <c r="H856" s="179"/>
    </row>
    <row r="857" spans="4:8" ht="13" x14ac:dyDescent="0.3">
      <c r="D857" s="179"/>
      <c r="E857" s="179"/>
      <c r="F857" s="179"/>
      <c r="G857" s="179"/>
      <c r="H857" s="179"/>
    </row>
    <row r="858" spans="4:8" ht="13" x14ac:dyDescent="0.3">
      <c r="D858" s="179"/>
      <c r="E858" s="179"/>
      <c r="F858" s="179"/>
      <c r="G858" s="179"/>
      <c r="H858" s="179"/>
    </row>
    <row r="859" spans="4:8" ht="13" x14ac:dyDescent="0.3">
      <c r="D859" s="179"/>
      <c r="E859" s="179"/>
      <c r="F859" s="179"/>
      <c r="G859" s="179"/>
      <c r="H859" s="179"/>
    </row>
    <row r="860" spans="4:8" ht="13" x14ac:dyDescent="0.3">
      <c r="D860" s="179"/>
      <c r="E860" s="179"/>
      <c r="F860" s="179"/>
      <c r="G860" s="179"/>
      <c r="H860" s="179"/>
    </row>
    <row r="861" spans="4:8" ht="13" x14ac:dyDescent="0.3">
      <c r="D861" s="179"/>
      <c r="E861" s="179"/>
      <c r="F861" s="179"/>
      <c r="G861" s="179"/>
      <c r="H861" s="179"/>
    </row>
    <row r="862" spans="4:8" ht="13" x14ac:dyDescent="0.3">
      <c r="D862" s="179"/>
      <c r="E862" s="179"/>
      <c r="F862" s="179"/>
      <c r="G862" s="179"/>
      <c r="H862" s="179"/>
    </row>
    <row r="863" spans="4:8" ht="13" x14ac:dyDescent="0.3">
      <c r="D863" s="179"/>
      <c r="E863" s="179"/>
      <c r="F863" s="179"/>
      <c r="G863" s="179"/>
      <c r="H863" s="179"/>
    </row>
    <row r="864" spans="4:8" ht="13" x14ac:dyDescent="0.3">
      <c r="D864" s="179"/>
      <c r="E864" s="179"/>
      <c r="F864" s="179"/>
      <c r="G864" s="179"/>
      <c r="H864" s="179"/>
    </row>
    <row r="865" spans="4:8" ht="13" x14ac:dyDescent="0.3">
      <c r="D865" s="179"/>
      <c r="E865" s="179"/>
      <c r="F865" s="179"/>
      <c r="G865" s="179"/>
      <c r="H865" s="179"/>
    </row>
    <row r="866" spans="4:8" ht="13" x14ac:dyDescent="0.3">
      <c r="D866" s="179"/>
      <c r="E866" s="179"/>
      <c r="F866" s="179"/>
      <c r="G866" s="179"/>
      <c r="H866" s="179"/>
    </row>
    <row r="867" spans="4:8" ht="13" x14ac:dyDescent="0.3">
      <c r="D867" s="179"/>
      <c r="E867" s="179"/>
      <c r="F867" s="179"/>
      <c r="G867" s="179"/>
      <c r="H867" s="179"/>
    </row>
    <row r="868" spans="4:8" ht="13" x14ac:dyDescent="0.3">
      <c r="D868" s="179"/>
      <c r="E868" s="179"/>
      <c r="F868" s="179"/>
      <c r="G868" s="179"/>
      <c r="H868" s="179"/>
    </row>
    <row r="869" spans="4:8" ht="13" x14ac:dyDescent="0.3">
      <c r="D869" s="179"/>
      <c r="E869" s="179"/>
      <c r="F869" s="179"/>
      <c r="G869" s="179"/>
      <c r="H869" s="179"/>
    </row>
    <row r="870" spans="4:8" ht="13" x14ac:dyDescent="0.3">
      <c r="D870" s="179"/>
      <c r="E870" s="179"/>
      <c r="F870" s="179"/>
      <c r="G870" s="179"/>
      <c r="H870" s="179"/>
    </row>
    <row r="871" spans="4:8" ht="13" x14ac:dyDescent="0.3">
      <c r="D871" s="179"/>
      <c r="E871" s="179"/>
      <c r="F871" s="179"/>
      <c r="G871" s="179"/>
      <c r="H871" s="179"/>
    </row>
    <row r="872" spans="4:8" ht="13" x14ac:dyDescent="0.3">
      <c r="D872" s="179"/>
      <c r="E872" s="179"/>
      <c r="F872" s="179"/>
      <c r="G872" s="179"/>
      <c r="H872" s="179"/>
    </row>
    <row r="873" spans="4:8" ht="13" x14ac:dyDescent="0.3">
      <c r="D873" s="179"/>
      <c r="E873" s="179"/>
      <c r="F873" s="179"/>
      <c r="G873" s="179"/>
      <c r="H873" s="179"/>
    </row>
    <row r="874" spans="4:8" ht="13" x14ac:dyDescent="0.3">
      <c r="D874" s="179"/>
      <c r="E874" s="179"/>
      <c r="F874" s="179"/>
      <c r="G874" s="179"/>
      <c r="H874" s="179"/>
    </row>
    <row r="875" spans="4:8" ht="13" x14ac:dyDescent="0.3">
      <c r="D875" s="179"/>
      <c r="E875" s="179"/>
      <c r="F875" s="179"/>
      <c r="G875" s="179"/>
      <c r="H875" s="179"/>
    </row>
    <row r="876" spans="4:8" ht="13" x14ac:dyDescent="0.3">
      <c r="D876" s="179"/>
      <c r="E876" s="179"/>
      <c r="F876" s="179"/>
      <c r="G876" s="179"/>
      <c r="H876" s="179"/>
    </row>
    <row r="877" spans="4:8" ht="13" x14ac:dyDescent="0.3">
      <c r="D877" s="179"/>
      <c r="E877" s="179"/>
      <c r="F877" s="179"/>
      <c r="G877" s="179"/>
      <c r="H877" s="179"/>
    </row>
    <row r="878" spans="4:8" ht="13" x14ac:dyDescent="0.3">
      <c r="D878" s="179"/>
      <c r="E878" s="179"/>
      <c r="F878" s="179"/>
      <c r="G878" s="179"/>
      <c r="H878" s="179"/>
    </row>
    <row r="879" spans="4:8" ht="13" x14ac:dyDescent="0.3">
      <c r="D879" s="179"/>
      <c r="E879" s="179"/>
      <c r="F879" s="179"/>
      <c r="G879" s="179"/>
      <c r="H879" s="179"/>
    </row>
    <row r="880" spans="4:8" ht="13" x14ac:dyDescent="0.3">
      <c r="D880" s="179"/>
      <c r="E880" s="179"/>
      <c r="F880" s="179"/>
      <c r="G880" s="179"/>
      <c r="H880" s="179"/>
    </row>
    <row r="881" spans="4:8" ht="13" x14ac:dyDescent="0.3">
      <c r="D881" s="179"/>
      <c r="E881" s="179"/>
      <c r="F881" s="179"/>
      <c r="G881" s="179"/>
      <c r="H881" s="179"/>
    </row>
    <row r="882" spans="4:8" ht="13" x14ac:dyDescent="0.3">
      <c r="D882" s="179"/>
      <c r="E882" s="179"/>
      <c r="F882" s="179"/>
      <c r="G882" s="179"/>
      <c r="H882" s="179"/>
    </row>
    <row r="883" spans="4:8" ht="13" x14ac:dyDescent="0.3">
      <c r="D883" s="179"/>
      <c r="E883" s="179"/>
      <c r="F883" s="179"/>
      <c r="G883" s="179"/>
      <c r="H883" s="179"/>
    </row>
    <row r="884" spans="4:8" ht="13" x14ac:dyDescent="0.3">
      <c r="D884" s="179"/>
      <c r="E884" s="179"/>
      <c r="F884" s="179"/>
      <c r="G884" s="179"/>
      <c r="H884" s="179"/>
    </row>
    <row r="885" spans="4:8" ht="13" x14ac:dyDescent="0.3">
      <c r="D885" s="179"/>
      <c r="E885" s="179"/>
      <c r="F885" s="179"/>
      <c r="G885" s="179"/>
      <c r="H885" s="179"/>
    </row>
    <row r="886" spans="4:8" ht="13" x14ac:dyDescent="0.3">
      <c r="D886" s="179"/>
      <c r="E886" s="179"/>
      <c r="F886" s="179"/>
      <c r="G886" s="179"/>
      <c r="H886" s="179"/>
    </row>
    <row r="887" spans="4:8" ht="13" x14ac:dyDescent="0.3">
      <c r="D887" s="179"/>
      <c r="E887" s="179"/>
      <c r="F887" s="179"/>
      <c r="G887" s="179"/>
      <c r="H887" s="179"/>
    </row>
    <row r="888" spans="4:8" ht="13" x14ac:dyDescent="0.3">
      <c r="D888" s="179"/>
      <c r="E888" s="179"/>
      <c r="F888" s="179"/>
      <c r="G888" s="179"/>
      <c r="H888" s="179"/>
    </row>
    <row r="889" spans="4:8" ht="13" x14ac:dyDescent="0.3">
      <c r="D889" s="179"/>
      <c r="E889" s="179"/>
      <c r="F889" s="179"/>
      <c r="G889" s="179"/>
      <c r="H889" s="179"/>
    </row>
    <row r="890" spans="4:8" ht="13" x14ac:dyDescent="0.3">
      <c r="D890" s="179"/>
      <c r="E890" s="179"/>
      <c r="F890" s="179"/>
      <c r="G890" s="179"/>
      <c r="H890" s="179"/>
    </row>
    <row r="891" spans="4:8" ht="13" x14ac:dyDescent="0.3">
      <c r="D891" s="179"/>
      <c r="E891" s="179"/>
      <c r="F891" s="179"/>
      <c r="G891" s="179"/>
      <c r="H891" s="179"/>
    </row>
    <row r="892" spans="4:8" ht="13" x14ac:dyDescent="0.3">
      <c r="D892" s="179"/>
      <c r="E892" s="179"/>
      <c r="F892" s="179"/>
      <c r="G892" s="179"/>
      <c r="H892" s="179"/>
    </row>
    <row r="893" spans="4:8" ht="13" x14ac:dyDescent="0.3">
      <c r="D893" s="179"/>
      <c r="E893" s="179"/>
      <c r="F893" s="179"/>
      <c r="G893" s="179"/>
      <c r="H893" s="179"/>
    </row>
    <row r="894" spans="4:8" ht="13" x14ac:dyDescent="0.3">
      <c r="D894" s="179"/>
      <c r="E894" s="179"/>
      <c r="F894" s="179"/>
      <c r="G894" s="179"/>
      <c r="H894" s="179"/>
    </row>
    <row r="895" spans="4:8" ht="13" x14ac:dyDescent="0.3">
      <c r="D895" s="179"/>
      <c r="E895" s="179"/>
      <c r="F895" s="179"/>
      <c r="G895" s="179"/>
      <c r="H895" s="179"/>
    </row>
    <row r="896" spans="4:8" ht="13" x14ac:dyDescent="0.3">
      <c r="D896" s="179"/>
      <c r="E896" s="179"/>
      <c r="F896" s="179"/>
      <c r="G896" s="179"/>
      <c r="H896" s="179"/>
    </row>
    <row r="897" spans="4:8" ht="13" x14ac:dyDescent="0.3">
      <c r="D897" s="179"/>
      <c r="E897" s="179"/>
      <c r="F897" s="179"/>
      <c r="G897" s="179"/>
      <c r="H897" s="179"/>
    </row>
    <row r="898" spans="4:8" ht="13" x14ac:dyDescent="0.3">
      <c r="D898" s="179"/>
      <c r="E898" s="179"/>
      <c r="F898" s="179"/>
      <c r="G898" s="179"/>
      <c r="H898" s="179"/>
    </row>
    <row r="899" spans="4:8" ht="13" x14ac:dyDescent="0.3">
      <c r="D899" s="179"/>
      <c r="E899" s="179"/>
      <c r="F899" s="179"/>
      <c r="G899" s="179"/>
      <c r="H899" s="179"/>
    </row>
    <row r="900" spans="4:8" ht="13" x14ac:dyDescent="0.3">
      <c r="D900" s="179"/>
      <c r="E900" s="179"/>
      <c r="F900" s="179"/>
      <c r="G900" s="179"/>
      <c r="H900" s="179"/>
    </row>
    <row r="901" spans="4:8" ht="13" x14ac:dyDescent="0.3">
      <c r="D901" s="179"/>
      <c r="E901" s="179"/>
      <c r="F901" s="179"/>
      <c r="G901" s="179"/>
      <c r="H901" s="179"/>
    </row>
    <row r="902" spans="4:8" ht="13" x14ac:dyDescent="0.3">
      <c r="D902" s="179"/>
      <c r="E902" s="179"/>
      <c r="F902" s="179"/>
      <c r="G902" s="179"/>
      <c r="H902" s="179"/>
    </row>
    <row r="903" spans="4:8" ht="13" x14ac:dyDescent="0.3">
      <c r="D903" s="179"/>
      <c r="E903" s="179"/>
      <c r="F903" s="179"/>
      <c r="G903" s="179"/>
      <c r="H903" s="179"/>
    </row>
    <row r="904" spans="4:8" ht="13" x14ac:dyDescent="0.3">
      <c r="D904" s="179"/>
      <c r="E904" s="179"/>
      <c r="F904" s="179"/>
      <c r="G904" s="179"/>
      <c r="H904" s="179"/>
    </row>
    <row r="905" spans="4:8" ht="13" x14ac:dyDescent="0.3">
      <c r="D905" s="179"/>
      <c r="E905" s="179"/>
      <c r="F905" s="179"/>
      <c r="G905" s="179"/>
      <c r="H905" s="179"/>
    </row>
    <row r="906" spans="4:8" ht="13" x14ac:dyDescent="0.3">
      <c r="D906" s="179"/>
      <c r="E906" s="179"/>
      <c r="F906" s="179"/>
      <c r="G906" s="179"/>
      <c r="H906" s="179"/>
    </row>
    <row r="907" spans="4:8" ht="13" x14ac:dyDescent="0.3">
      <c r="D907" s="179"/>
      <c r="E907" s="179"/>
      <c r="F907" s="179"/>
      <c r="G907" s="179"/>
      <c r="H907" s="179"/>
    </row>
    <row r="908" spans="4:8" ht="13" x14ac:dyDescent="0.3">
      <c r="D908" s="179"/>
      <c r="E908" s="179"/>
      <c r="F908" s="179"/>
      <c r="G908" s="179"/>
      <c r="H908" s="179"/>
    </row>
    <row r="909" spans="4:8" ht="13" x14ac:dyDescent="0.3">
      <c r="D909" s="179"/>
      <c r="E909" s="179"/>
      <c r="F909" s="179"/>
      <c r="G909" s="179"/>
      <c r="H909" s="179"/>
    </row>
    <row r="910" spans="4:8" ht="13" x14ac:dyDescent="0.3">
      <c r="D910" s="179"/>
      <c r="E910" s="179"/>
      <c r="F910" s="179"/>
      <c r="G910" s="179"/>
      <c r="H910" s="179"/>
    </row>
    <row r="911" spans="4:8" ht="13" x14ac:dyDescent="0.3">
      <c r="D911" s="179"/>
      <c r="E911" s="179"/>
      <c r="F911" s="179"/>
      <c r="G911" s="179"/>
      <c r="H911" s="179"/>
    </row>
    <row r="912" spans="4:8" ht="13" x14ac:dyDescent="0.3">
      <c r="D912" s="179"/>
      <c r="E912" s="179"/>
      <c r="F912" s="179"/>
      <c r="G912" s="179"/>
      <c r="H912" s="179"/>
    </row>
    <row r="913" spans="4:8" ht="13" x14ac:dyDescent="0.3">
      <c r="D913" s="179"/>
      <c r="E913" s="179"/>
      <c r="F913" s="179"/>
      <c r="G913" s="179"/>
      <c r="H913" s="179"/>
    </row>
    <row r="914" spans="4:8" ht="13" x14ac:dyDescent="0.3">
      <c r="D914" s="179"/>
      <c r="E914" s="179"/>
      <c r="F914" s="179"/>
      <c r="G914" s="179"/>
      <c r="H914" s="179"/>
    </row>
    <row r="915" spans="4:8" ht="13" x14ac:dyDescent="0.3">
      <c r="D915" s="179"/>
      <c r="E915" s="179"/>
      <c r="F915" s="179"/>
      <c r="G915" s="179"/>
      <c r="H915" s="179"/>
    </row>
    <row r="916" spans="4:8" ht="13" x14ac:dyDescent="0.3">
      <c r="D916" s="179"/>
      <c r="E916" s="179"/>
      <c r="F916" s="179"/>
      <c r="G916" s="179"/>
      <c r="H916" s="179"/>
    </row>
    <row r="917" spans="4:8" ht="13" x14ac:dyDescent="0.3">
      <c r="D917" s="179"/>
      <c r="E917" s="179"/>
      <c r="F917" s="179"/>
      <c r="G917" s="179"/>
      <c r="H917" s="179"/>
    </row>
    <row r="918" spans="4:8" ht="13" x14ac:dyDescent="0.3">
      <c r="D918" s="179"/>
      <c r="E918" s="179"/>
      <c r="F918" s="179"/>
      <c r="G918" s="179"/>
      <c r="H918" s="179"/>
    </row>
    <row r="919" spans="4:8" ht="13" x14ac:dyDescent="0.3">
      <c r="D919" s="179"/>
      <c r="E919" s="179"/>
      <c r="F919" s="179"/>
      <c r="G919" s="179"/>
      <c r="H919" s="179"/>
    </row>
    <row r="920" spans="4:8" ht="13" x14ac:dyDescent="0.3">
      <c r="D920" s="179"/>
      <c r="E920" s="179"/>
      <c r="F920" s="179"/>
      <c r="G920" s="179"/>
      <c r="H920" s="179"/>
    </row>
    <row r="921" spans="4:8" ht="13" x14ac:dyDescent="0.3">
      <c r="D921" s="179"/>
      <c r="E921" s="179"/>
      <c r="F921" s="179"/>
      <c r="G921" s="179"/>
      <c r="H921" s="179"/>
    </row>
    <row r="922" spans="4:8" ht="13" x14ac:dyDescent="0.3">
      <c r="D922" s="179"/>
      <c r="E922" s="179"/>
      <c r="F922" s="179"/>
      <c r="G922" s="179"/>
      <c r="H922" s="179"/>
    </row>
    <row r="923" spans="4:8" ht="13" x14ac:dyDescent="0.3">
      <c r="D923" s="179"/>
      <c r="E923" s="179"/>
      <c r="F923" s="179"/>
      <c r="G923" s="179"/>
      <c r="H923" s="179"/>
    </row>
    <row r="924" spans="4:8" ht="13" x14ac:dyDescent="0.3">
      <c r="D924" s="179"/>
      <c r="E924" s="179"/>
      <c r="F924" s="179"/>
      <c r="G924" s="179"/>
      <c r="H924" s="179"/>
    </row>
    <row r="925" spans="4:8" ht="13" x14ac:dyDescent="0.3">
      <c r="D925" s="179"/>
      <c r="E925" s="179"/>
      <c r="F925" s="179"/>
      <c r="G925" s="179"/>
      <c r="H925" s="179"/>
    </row>
    <row r="926" spans="4:8" ht="13" x14ac:dyDescent="0.3">
      <c r="D926" s="179"/>
      <c r="E926" s="179"/>
      <c r="F926" s="179"/>
      <c r="G926" s="179"/>
      <c r="H926" s="179"/>
    </row>
    <row r="927" spans="4:8" ht="13" x14ac:dyDescent="0.3">
      <c r="D927" s="179"/>
      <c r="E927" s="179"/>
      <c r="F927" s="179"/>
      <c r="G927" s="179"/>
      <c r="H927" s="179"/>
    </row>
    <row r="928" spans="4:8" ht="13" x14ac:dyDescent="0.3">
      <c r="D928" s="179"/>
      <c r="E928" s="179"/>
      <c r="F928" s="179"/>
      <c r="G928" s="179"/>
      <c r="H928" s="179"/>
    </row>
    <row r="929" spans="4:8" ht="13" x14ac:dyDescent="0.3">
      <c r="D929" s="179"/>
      <c r="E929" s="179"/>
      <c r="F929" s="179"/>
      <c r="G929" s="179"/>
      <c r="H929" s="179"/>
    </row>
    <row r="930" spans="4:8" ht="13" x14ac:dyDescent="0.3">
      <c r="D930" s="179"/>
      <c r="E930" s="179"/>
      <c r="F930" s="179"/>
      <c r="G930" s="179"/>
      <c r="H930" s="179"/>
    </row>
    <row r="931" spans="4:8" ht="13" x14ac:dyDescent="0.3">
      <c r="D931" s="179"/>
      <c r="E931" s="179"/>
      <c r="F931" s="179"/>
      <c r="G931" s="179"/>
      <c r="H931" s="179"/>
    </row>
    <row r="932" spans="4:8" ht="13" x14ac:dyDescent="0.3">
      <c r="D932" s="179"/>
      <c r="E932" s="179"/>
      <c r="F932" s="179"/>
      <c r="G932" s="179"/>
      <c r="H932" s="179"/>
    </row>
    <row r="933" spans="4:8" ht="13" x14ac:dyDescent="0.3">
      <c r="D933" s="179"/>
      <c r="E933" s="179"/>
      <c r="F933" s="179"/>
      <c r="G933" s="179"/>
      <c r="H933" s="179"/>
    </row>
    <row r="934" spans="4:8" ht="13" x14ac:dyDescent="0.3">
      <c r="D934" s="179"/>
      <c r="E934" s="179"/>
      <c r="F934" s="179"/>
      <c r="G934" s="179"/>
      <c r="H934" s="179"/>
    </row>
    <row r="935" spans="4:8" ht="13" x14ac:dyDescent="0.3">
      <c r="D935" s="179"/>
      <c r="E935" s="179"/>
      <c r="F935" s="179"/>
      <c r="G935" s="179"/>
      <c r="H935" s="179"/>
    </row>
    <row r="936" spans="4:8" ht="13" x14ac:dyDescent="0.3">
      <c r="D936" s="179"/>
      <c r="E936" s="179"/>
      <c r="F936" s="179"/>
      <c r="G936" s="179"/>
      <c r="H936" s="179"/>
    </row>
    <row r="937" spans="4:8" ht="13" x14ac:dyDescent="0.3">
      <c r="D937" s="179"/>
      <c r="E937" s="179"/>
      <c r="F937" s="179"/>
      <c r="G937" s="179"/>
      <c r="H937" s="179"/>
    </row>
    <row r="938" spans="4:8" ht="13" x14ac:dyDescent="0.3">
      <c r="D938" s="179"/>
      <c r="E938" s="179"/>
      <c r="F938" s="179"/>
      <c r="G938" s="179"/>
      <c r="H938" s="179"/>
    </row>
    <row r="939" spans="4:8" ht="13" x14ac:dyDescent="0.3">
      <c r="D939" s="179"/>
      <c r="E939" s="179"/>
      <c r="F939" s="179"/>
      <c r="G939" s="179"/>
      <c r="H939" s="179"/>
    </row>
    <row r="940" spans="4:8" ht="13" x14ac:dyDescent="0.3">
      <c r="D940" s="179"/>
      <c r="E940" s="179"/>
      <c r="F940" s="179"/>
      <c r="G940" s="179"/>
      <c r="H940" s="179"/>
    </row>
    <row r="941" spans="4:8" ht="13" x14ac:dyDescent="0.3">
      <c r="D941" s="179"/>
      <c r="E941" s="179"/>
      <c r="F941" s="179"/>
      <c r="G941" s="179"/>
      <c r="H941" s="179"/>
    </row>
    <row r="942" spans="4:8" ht="13" x14ac:dyDescent="0.3">
      <c r="D942" s="179"/>
      <c r="E942" s="179"/>
      <c r="F942" s="179"/>
      <c r="G942" s="179"/>
      <c r="H942" s="179"/>
    </row>
    <row r="943" spans="4:8" ht="13" x14ac:dyDescent="0.3">
      <c r="D943" s="179"/>
      <c r="E943" s="179"/>
      <c r="F943" s="179"/>
      <c r="G943" s="179"/>
      <c r="H943" s="179"/>
    </row>
    <row r="944" spans="4:8" ht="13" x14ac:dyDescent="0.3">
      <c r="D944" s="179"/>
      <c r="E944" s="179"/>
      <c r="F944" s="179"/>
      <c r="G944" s="179"/>
      <c r="H944" s="179"/>
    </row>
    <row r="945" spans="4:8" ht="13" x14ac:dyDescent="0.3">
      <c r="D945" s="179"/>
      <c r="E945" s="179"/>
      <c r="F945" s="179"/>
      <c r="G945" s="179"/>
      <c r="H945" s="179"/>
    </row>
    <row r="946" spans="4:8" ht="13" x14ac:dyDescent="0.3">
      <c r="D946" s="179"/>
      <c r="E946" s="179"/>
      <c r="F946" s="179"/>
      <c r="G946" s="179"/>
      <c r="H946" s="179"/>
    </row>
    <row r="947" spans="4:8" ht="13" x14ac:dyDescent="0.3">
      <c r="D947" s="179"/>
      <c r="E947" s="179"/>
      <c r="F947" s="179"/>
      <c r="G947" s="179"/>
      <c r="H947" s="179"/>
    </row>
    <row r="948" spans="4:8" ht="13" x14ac:dyDescent="0.3">
      <c r="D948" s="179"/>
      <c r="E948" s="179"/>
      <c r="F948" s="179"/>
      <c r="G948" s="179"/>
      <c r="H948" s="179"/>
    </row>
    <row r="949" spans="4:8" ht="13" x14ac:dyDescent="0.3">
      <c r="D949" s="179"/>
      <c r="E949" s="179"/>
      <c r="F949" s="179"/>
      <c r="G949" s="179"/>
      <c r="H949" s="179"/>
    </row>
    <row r="950" spans="4:8" ht="13" x14ac:dyDescent="0.3">
      <c r="D950" s="179"/>
      <c r="E950" s="179"/>
      <c r="F950" s="179"/>
      <c r="G950" s="179"/>
      <c r="H950" s="179"/>
    </row>
    <row r="951" spans="4:8" ht="13" x14ac:dyDescent="0.3">
      <c r="D951" s="179"/>
      <c r="E951" s="179"/>
      <c r="F951" s="179"/>
      <c r="G951" s="179"/>
      <c r="H951" s="179"/>
    </row>
    <row r="952" spans="4:8" ht="13" x14ac:dyDescent="0.3">
      <c r="D952" s="179"/>
      <c r="E952" s="179"/>
      <c r="F952" s="179"/>
      <c r="G952" s="179"/>
      <c r="H952" s="179"/>
    </row>
    <row r="953" spans="4:8" ht="13" x14ac:dyDescent="0.3">
      <c r="D953" s="179"/>
      <c r="E953" s="179"/>
      <c r="F953" s="179"/>
      <c r="G953" s="179"/>
      <c r="H953" s="179"/>
    </row>
    <row r="954" spans="4:8" ht="13" x14ac:dyDescent="0.3">
      <c r="D954" s="179"/>
      <c r="E954" s="179"/>
      <c r="F954" s="179"/>
      <c r="G954" s="179"/>
      <c r="H954" s="179"/>
    </row>
    <row r="955" spans="4:8" ht="13" x14ac:dyDescent="0.3">
      <c r="D955" s="179"/>
      <c r="E955" s="179"/>
      <c r="F955" s="179"/>
      <c r="G955" s="179"/>
      <c r="H955" s="179"/>
    </row>
    <row r="956" spans="4:8" ht="13" x14ac:dyDescent="0.3">
      <c r="D956" s="179"/>
      <c r="E956" s="179"/>
      <c r="F956" s="179"/>
      <c r="G956" s="179"/>
      <c r="H956" s="179"/>
    </row>
    <row r="957" spans="4:8" ht="13" x14ac:dyDescent="0.3">
      <c r="D957" s="179"/>
      <c r="E957" s="179"/>
      <c r="F957" s="179"/>
      <c r="G957" s="179"/>
      <c r="H957" s="179"/>
    </row>
    <row r="958" spans="4:8" ht="13" x14ac:dyDescent="0.3">
      <c r="D958" s="179"/>
      <c r="E958" s="179"/>
      <c r="F958" s="179"/>
      <c r="G958" s="179"/>
      <c r="H958" s="179"/>
    </row>
    <row r="959" spans="4:8" ht="13" x14ac:dyDescent="0.3">
      <c r="D959" s="179"/>
      <c r="E959" s="179"/>
      <c r="F959" s="179"/>
      <c r="G959" s="179"/>
      <c r="H959" s="179"/>
    </row>
    <row r="960" spans="4:8" ht="13" x14ac:dyDescent="0.3">
      <c r="D960" s="179"/>
      <c r="E960" s="179"/>
      <c r="F960" s="179"/>
      <c r="G960" s="179"/>
      <c r="H960" s="179"/>
    </row>
    <row r="961" spans="4:8" ht="13" x14ac:dyDescent="0.3">
      <c r="D961" s="179"/>
      <c r="E961" s="179"/>
      <c r="F961" s="179"/>
      <c r="G961" s="179"/>
      <c r="H961" s="179"/>
    </row>
    <row r="962" spans="4:8" ht="13" x14ac:dyDescent="0.3">
      <c r="D962" s="179"/>
      <c r="E962" s="179"/>
      <c r="F962" s="179"/>
      <c r="G962" s="179"/>
      <c r="H962" s="179"/>
    </row>
    <row r="963" spans="4:8" ht="13" x14ac:dyDescent="0.3">
      <c r="D963" s="179"/>
      <c r="E963" s="179"/>
      <c r="F963" s="179"/>
      <c r="G963" s="179"/>
      <c r="H963" s="179"/>
    </row>
    <row r="964" spans="4:8" ht="13" x14ac:dyDescent="0.3">
      <c r="D964" s="179"/>
      <c r="E964" s="179"/>
      <c r="F964" s="179"/>
      <c r="G964" s="179"/>
      <c r="H964" s="179"/>
    </row>
    <row r="965" spans="4:8" ht="13" x14ac:dyDescent="0.3">
      <c r="D965" s="179"/>
      <c r="E965" s="179"/>
      <c r="F965" s="179"/>
      <c r="G965" s="179"/>
      <c r="H965" s="179"/>
    </row>
    <row r="966" spans="4:8" ht="13" x14ac:dyDescent="0.3">
      <c r="D966" s="179"/>
      <c r="E966" s="179"/>
      <c r="F966" s="179"/>
      <c r="G966" s="179"/>
      <c r="H966" s="179"/>
    </row>
    <row r="967" spans="4:8" ht="13" x14ac:dyDescent="0.3">
      <c r="D967" s="179"/>
      <c r="E967" s="179"/>
      <c r="F967" s="179"/>
      <c r="G967" s="179"/>
      <c r="H967" s="179"/>
    </row>
    <row r="968" spans="4:8" ht="13" x14ac:dyDescent="0.3">
      <c r="D968" s="179"/>
      <c r="E968" s="179"/>
      <c r="F968" s="179"/>
      <c r="G968" s="179"/>
      <c r="H968" s="179"/>
    </row>
    <row r="969" spans="4:8" ht="13" x14ac:dyDescent="0.3">
      <c r="D969" s="179"/>
      <c r="E969" s="179"/>
      <c r="F969" s="179"/>
      <c r="G969" s="179"/>
      <c r="H969" s="179"/>
    </row>
    <row r="970" spans="4:8" ht="13" x14ac:dyDescent="0.3">
      <c r="D970" s="179"/>
      <c r="E970" s="179"/>
      <c r="F970" s="179"/>
      <c r="G970" s="179"/>
      <c r="H970" s="179"/>
    </row>
    <row r="971" spans="4:8" ht="13" x14ac:dyDescent="0.3">
      <c r="D971" s="179"/>
      <c r="E971" s="179"/>
      <c r="F971" s="179"/>
      <c r="G971" s="179"/>
      <c r="H971" s="179"/>
    </row>
    <row r="972" spans="4:8" ht="13" x14ac:dyDescent="0.3">
      <c r="D972" s="179"/>
      <c r="E972" s="179"/>
      <c r="F972" s="179"/>
      <c r="G972" s="179"/>
      <c r="H972" s="179"/>
    </row>
    <row r="973" spans="4:8" ht="13" x14ac:dyDescent="0.3">
      <c r="D973" s="179"/>
      <c r="E973" s="179"/>
      <c r="F973" s="179"/>
      <c r="G973" s="179"/>
      <c r="H973" s="179"/>
    </row>
    <row r="974" spans="4:8" ht="13" x14ac:dyDescent="0.3">
      <c r="D974" s="179"/>
      <c r="E974" s="179"/>
      <c r="F974" s="179"/>
      <c r="G974" s="179"/>
      <c r="H974" s="179"/>
    </row>
    <row r="975" spans="4:8" ht="13" x14ac:dyDescent="0.3">
      <c r="D975" s="179"/>
      <c r="E975" s="179"/>
      <c r="F975" s="179"/>
      <c r="G975" s="179"/>
      <c r="H975" s="179"/>
    </row>
    <row r="976" spans="4:8" ht="13" x14ac:dyDescent="0.3">
      <c r="D976" s="179"/>
      <c r="E976" s="179"/>
      <c r="F976" s="179"/>
      <c r="G976" s="179"/>
      <c r="H976" s="179"/>
    </row>
    <row r="977" spans="4:8" ht="13" x14ac:dyDescent="0.3">
      <c r="D977" s="179"/>
      <c r="E977" s="179"/>
      <c r="F977" s="179"/>
      <c r="G977" s="179"/>
      <c r="H977" s="179"/>
    </row>
    <row r="978" spans="4:8" ht="13" x14ac:dyDescent="0.3">
      <c r="D978" s="179"/>
      <c r="E978" s="179"/>
      <c r="F978" s="179"/>
      <c r="G978" s="179"/>
      <c r="H978" s="179"/>
    </row>
    <row r="979" spans="4:8" ht="13" x14ac:dyDescent="0.3">
      <c r="D979" s="179"/>
      <c r="E979" s="179"/>
      <c r="F979" s="179"/>
      <c r="G979" s="179"/>
      <c r="H979" s="179"/>
    </row>
    <row r="980" spans="4:8" ht="13" x14ac:dyDescent="0.3">
      <c r="D980" s="179"/>
      <c r="E980" s="179"/>
      <c r="F980" s="179"/>
      <c r="G980" s="179"/>
      <c r="H980" s="179"/>
    </row>
    <row r="981" spans="4:8" ht="13" x14ac:dyDescent="0.3">
      <c r="D981" s="179"/>
      <c r="E981" s="179"/>
      <c r="F981" s="179"/>
      <c r="G981" s="179"/>
      <c r="H981" s="179"/>
    </row>
    <row r="982" spans="4:8" ht="13" x14ac:dyDescent="0.3">
      <c r="D982" s="179"/>
      <c r="E982" s="179"/>
      <c r="F982" s="179"/>
      <c r="G982" s="179"/>
      <c r="H982" s="179"/>
    </row>
    <row r="983" spans="4:8" ht="13" x14ac:dyDescent="0.3">
      <c r="D983" s="179"/>
      <c r="E983" s="179"/>
      <c r="F983" s="179"/>
      <c r="G983" s="179"/>
      <c r="H983" s="179"/>
    </row>
    <row r="984" spans="4:8" ht="13" x14ac:dyDescent="0.3">
      <c r="D984" s="179"/>
      <c r="E984" s="179"/>
      <c r="F984" s="179"/>
      <c r="G984" s="179"/>
      <c r="H984" s="179"/>
    </row>
    <row r="985" spans="4:8" ht="13" x14ac:dyDescent="0.3">
      <c r="D985" s="179"/>
      <c r="E985" s="179"/>
      <c r="F985" s="179"/>
      <c r="G985" s="179"/>
      <c r="H985" s="179"/>
    </row>
    <row r="986" spans="4:8" ht="13" x14ac:dyDescent="0.3">
      <c r="D986" s="179"/>
      <c r="E986" s="179"/>
      <c r="F986" s="179"/>
      <c r="G986" s="179"/>
      <c r="H986" s="179"/>
    </row>
    <row r="987" spans="4:8" ht="13" x14ac:dyDescent="0.3">
      <c r="D987" s="179"/>
      <c r="E987" s="179"/>
      <c r="F987" s="179"/>
      <c r="G987" s="179"/>
      <c r="H987" s="179"/>
    </row>
    <row r="988" spans="4:8" ht="13" x14ac:dyDescent="0.3">
      <c r="D988" s="179"/>
      <c r="E988" s="179"/>
      <c r="F988" s="179"/>
      <c r="G988" s="179"/>
      <c r="H988" s="179"/>
    </row>
    <row r="989" spans="4:8" ht="13" x14ac:dyDescent="0.3">
      <c r="D989" s="179"/>
      <c r="E989" s="179"/>
      <c r="F989" s="179"/>
      <c r="G989" s="179"/>
      <c r="H989" s="179"/>
    </row>
    <row r="990" spans="4:8" ht="13" x14ac:dyDescent="0.3">
      <c r="D990" s="179"/>
      <c r="E990" s="179"/>
      <c r="F990" s="179"/>
      <c r="G990" s="179"/>
      <c r="H990" s="179"/>
    </row>
    <row r="991" spans="4:8" ht="13" x14ac:dyDescent="0.3">
      <c r="D991" s="179"/>
      <c r="E991" s="179"/>
      <c r="F991" s="179"/>
      <c r="G991" s="179"/>
      <c r="H991" s="179"/>
    </row>
    <row r="992" spans="4:8" ht="13" x14ac:dyDescent="0.3">
      <c r="D992" s="179"/>
      <c r="E992" s="179"/>
      <c r="F992" s="179"/>
      <c r="G992" s="179"/>
      <c r="H992" s="179"/>
    </row>
    <row r="993" spans="4:8" ht="13" x14ac:dyDescent="0.3">
      <c r="D993" s="179"/>
      <c r="E993" s="179"/>
      <c r="F993" s="179"/>
      <c r="G993" s="179"/>
      <c r="H993" s="179"/>
    </row>
    <row r="994" spans="4:8" ht="13" x14ac:dyDescent="0.3">
      <c r="D994" s="179"/>
      <c r="E994" s="179"/>
      <c r="F994" s="179"/>
      <c r="G994" s="179"/>
      <c r="H994" s="179"/>
    </row>
    <row r="995" spans="4:8" ht="13" x14ac:dyDescent="0.3">
      <c r="D995" s="179"/>
      <c r="E995" s="179"/>
      <c r="F995" s="179"/>
      <c r="G995" s="179"/>
      <c r="H995" s="179"/>
    </row>
    <row r="996" spans="4:8" ht="13" x14ac:dyDescent="0.3">
      <c r="D996" s="179"/>
      <c r="E996" s="179"/>
      <c r="F996" s="179"/>
      <c r="G996" s="179"/>
      <c r="H996" s="179"/>
    </row>
    <row r="997" spans="4:8" ht="13" x14ac:dyDescent="0.3">
      <c r="D997" s="179"/>
      <c r="E997" s="179"/>
      <c r="F997" s="179"/>
      <c r="G997" s="179"/>
      <c r="H997" s="179"/>
    </row>
    <row r="998" spans="4:8" ht="13" x14ac:dyDescent="0.3">
      <c r="D998" s="179"/>
      <c r="E998" s="179"/>
      <c r="F998" s="179"/>
      <c r="G998" s="179"/>
      <c r="H998" s="179"/>
    </row>
    <row r="999" spans="4:8" ht="13" x14ac:dyDescent="0.3">
      <c r="D999" s="179"/>
      <c r="E999" s="179"/>
      <c r="F999" s="179"/>
      <c r="G999" s="179"/>
      <c r="H999" s="179"/>
    </row>
    <row r="1000" spans="4:8" ht="13" x14ac:dyDescent="0.3">
      <c r="D1000" s="179"/>
      <c r="E1000" s="179"/>
      <c r="F1000" s="179"/>
      <c r="G1000" s="179"/>
      <c r="H1000" s="179"/>
    </row>
    <row r="1001" spans="4:8" ht="13" x14ac:dyDescent="0.3">
      <c r="D1001" s="179"/>
      <c r="E1001" s="179"/>
      <c r="F1001" s="179"/>
      <c r="G1001" s="179"/>
      <c r="H1001" s="179"/>
    </row>
    <row r="1002" spans="4:8" ht="13" x14ac:dyDescent="0.3">
      <c r="D1002" s="179"/>
      <c r="E1002" s="179"/>
      <c r="F1002" s="179"/>
      <c r="G1002" s="179"/>
      <c r="H1002" s="179"/>
    </row>
  </sheetData>
  <conditionalFormatting sqref="B6">
    <cfRule type="notContainsText" dxfId="40" priority="2" operator="notContains" text="Equipment Type 1">
      <formula>ISERROR(SEARCH(("Equipment Type 1"),(B6)))</formula>
    </cfRule>
  </conditionalFormatting>
  <conditionalFormatting sqref="B7">
    <cfRule type="notContainsText" dxfId="39" priority="3" operator="notContains" text="Equipment Type 2">
      <formula>ISERROR(SEARCH(("Equipment Type 2"),(B7)))</formula>
    </cfRule>
  </conditionalFormatting>
  <conditionalFormatting sqref="B8">
    <cfRule type="notContainsText" dxfId="38" priority="4" operator="notContains" text="Equipment Type 3">
      <formula>ISERROR(SEARCH(("Equipment Type 3"),(B8)))</formula>
    </cfRule>
  </conditionalFormatting>
  <conditionalFormatting sqref="B9">
    <cfRule type="notContainsText" dxfId="37" priority="5" operator="notContains" text="Equipment Type 4">
      <formula>ISERROR(SEARCH(("Equipment Type 4"),(B9)))</formula>
    </cfRule>
  </conditionalFormatting>
  <conditionalFormatting sqref="B10">
    <cfRule type="notContainsText" dxfId="36" priority="6" operator="notContains" text="Equipment Type 5">
      <formula>ISERROR(SEARCH(("Equipment Type 5"),(B10)))</formula>
    </cfRule>
  </conditionalFormatting>
  <conditionalFormatting sqref="B11">
    <cfRule type="notContainsText" dxfId="35" priority="7" operator="notContains" text="Equipment Type 6">
      <formula>ISERROR(SEARCH(("Equipment Type 6"),(B11)))</formula>
    </cfRule>
  </conditionalFormatting>
  <conditionalFormatting sqref="C16:C21">
    <cfRule type="notContainsBlanks" dxfId="34" priority="1">
      <formula>LEN(TRIM(C16))&gt;0</formula>
    </cfRule>
  </conditionalFormatting>
  <dataValidations count="2">
    <dataValidation type="list" allowBlank="1" showErrorMessage="1" sqref="F6:F11" xr:uid="{00000000-0002-0000-0500-000000000000}">
      <formula1>"1.1,1.2,1.3,1.4,1.5,2.1,2.2,2.3,2.4,2.5,3.1,3.2,3.3,3.4,4.1,4.2,4.3,5.1,5.2,6.1,6.2,6.3,6.4,6.5"</formula1>
    </dataValidation>
    <dataValidation type="list" allowBlank="1" showErrorMessage="1" sqref="G6:G11" xr:uid="{00000000-0002-0000-0500-000001000000}">
      <formula1>"Administrative,J - Capital Expenditures,B - Provider Payments,Building a new EMR System,N/A"</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D1004"/>
  <sheetViews>
    <sheetView topLeftCell="C4" workbookViewId="0">
      <selection activeCell="F7" sqref="F7:F11"/>
    </sheetView>
  </sheetViews>
  <sheetFormatPr defaultColWidth="14.3984375" defaultRowHeight="15" customHeight="1" x14ac:dyDescent="0.3"/>
  <cols>
    <col min="1" max="1" width="3.296875" customWidth="1"/>
    <col min="2" max="2" width="19.59765625" customWidth="1"/>
    <col min="3" max="3" width="99.69921875" customWidth="1"/>
    <col min="4" max="8" width="21" customWidth="1"/>
  </cols>
  <sheetData>
    <row r="1" spans="1:30" ht="9.75" customHeight="1" x14ac:dyDescent="0.55000000000000004">
      <c r="A1" s="160"/>
      <c r="B1" s="62"/>
      <c r="C1" s="62"/>
      <c r="D1" s="62"/>
      <c r="E1" s="62"/>
      <c r="F1" s="62"/>
      <c r="G1" s="62"/>
      <c r="H1" s="62"/>
      <c r="I1" s="11"/>
      <c r="J1" s="11"/>
      <c r="K1" s="11"/>
      <c r="L1" s="11"/>
      <c r="M1" s="11"/>
      <c r="N1" s="11"/>
      <c r="O1" s="11"/>
      <c r="P1" s="11"/>
      <c r="Q1" s="11"/>
      <c r="R1" s="11"/>
      <c r="S1" s="11"/>
      <c r="T1" s="11"/>
      <c r="U1" s="11"/>
      <c r="V1" s="11"/>
      <c r="W1" s="11"/>
      <c r="X1" s="11"/>
      <c r="Y1" s="11"/>
      <c r="Z1" s="11"/>
      <c r="AA1" s="11"/>
      <c r="AB1" s="11"/>
      <c r="AC1" s="11"/>
      <c r="AD1" s="11"/>
    </row>
    <row r="2" spans="1:30" ht="24" customHeight="1" x14ac:dyDescent="0.55000000000000004">
      <c r="A2" s="72"/>
      <c r="B2" s="73"/>
      <c r="C2" s="73" t="s">
        <v>52</v>
      </c>
      <c r="D2" s="73"/>
      <c r="E2" s="73"/>
      <c r="F2" s="73"/>
      <c r="G2" s="73"/>
      <c r="H2" s="73"/>
      <c r="I2" s="11"/>
      <c r="J2" s="11"/>
      <c r="K2" s="11"/>
      <c r="L2" s="11"/>
      <c r="M2" s="11"/>
      <c r="N2" s="11"/>
      <c r="O2" s="11"/>
      <c r="P2" s="11"/>
      <c r="Q2" s="11"/>
      <c r="R2" s="11"/>
      <c r="S2" s="11"/>
      <c r="T2" s="11"/>
      <c r="U2" s="11"/>
      <c r="V2" s="11"/>
      <c r="W2" s="11"/>
      <c r="X2" s="11"/>
      <c r="Y2" s="11"/>
      <c r="Z2" s="11"/>
      <c r="AA2" s="11"/>
      <c r="AB2" s="11"/>
      <c r="AC2" s="11"/>
      <c r="AD2" s="11"/>
    </row>
    <row r="3" spans="1:30" ht="33.75" customHeight="1" x14ac:dyDescent="0.35">
      <c r="A3" s="63" t="s">
        <v>79</v>
      </c>
      <c r="B3" s="79"/>
      <c r="C3" s="79"/>
      <c r="D3" s="80" t="s">
        <v>131</v>
      </c>
      <c r="E3" s="80" t="s">
        <v>132</v>
      </c>
      <c r="F3" s="80" t="s">
        <v>29</v>
      </c>
      <c r="G3" s="80" t="s">
        <v>30</v>
      </c>
      <c r="H3" s="85" t="s">
        <v>106</v>
      </c>
      <c r="I3" s="68"/>
      <c r="J3" s="68"/>
      <c r="K3" s="68"/>
      <c r="L3" s="68"/>
      <c r="M3" s="68"/>
      <c r="N3" s="68"/>
      <c r="O3" s="68"/>
      <c r="P3" s="68"/>
      <c r="Q3" s="68"/>
      <c r="R3" s="68"/>
      <c r="S3" s="68"/>
      <c r="T3" s="68"/>
      <c r="U3" s="68"/>
      <c r="V3" s="68"/>
      <c r="W3" s="68"/>
      <c r="X3" s="68"/>
    </row>
    <row r="4" spans="1:30" ht="25.5" customHeight="1" x14ac:dyDescent="0.3">
      <c r="A4" s="87" t="s">
        <v>312</v>
      </c>
      <c r="B4" s="69"/>
      <c r="C4" s="116"/>
      <c r="D4" s="162"/>
      <c r="E4" s="162"/>
      <c r="F4" s="162"/>
      <c r="G4" s="162"/>
      <c r="H4" s="163"/>
      <c r="I4" s="11"/>
      <c r="J4" s="11"/>
      <c r="K4" s="11"/>
      <c r="L4" s="11"/>
      <c r="M4" s="11"/>
      <c r="N4" s="11"/>
      <c r="O4" s="11"/>
      <c r="P4" s="11"/>
      <c r="Q4" s="11"/>
      <c r="R4" s="11"/>
      <c r="S4" s="11"/>
      <c r="T4" s="11"/>
      <c r="U4" s="11"/>
      <c r="V4" s="11"/>
      <c r="W4" s="11"/>
      <c r="X4" s="11"/>
    </row>
    <row r="5" spans="1:30" ht="18.75" customHeight="1" x14ac:dyDescent="0.3">
      <c r="A5" s="94" t="s">
        <v>175</v>
      </c>
      <c r="B5" s="152"/>
      <c r="C5" s="152"/>
      <c r="D5" s="165"/>
      <c r="E5" s="165"/>
      <c r="F5" s="165"/>
      <c r="G5" s="165"/>
      <c r="H5" s="165"/>
      <c r="I5" s="11"/>
      <c r="J5" s="11"/>
      <c r="K5" s="11"/>
      <c r="L5" s="11"/>
      <c r="M5" s="11"/>
      <c r="N5" s="11"/>
      <c r="O5" s="11"/>
      <c r="P5" s="11"/>
      <c r="Q5" s="11"/>
      <c r="R5" s="11"/>
      <c r="S5" s="11"/>
      <c r="T5" s="11"/>
      <c r="U5" s="11"/>
      <c r="V5" s="11"/>
      <c r="W5" s="11"/>
      <c r="X5" s="11"/>
    </row>
    <row r="6" spans="1:30" ht="19.5" customHeight="1" x14ac:dyDescent="0.3">
      <c r="A6" s="167">
        <v>1</v>
      </c>
      <c r="B6" s="168" t="s">
        <v>176</v>
      </c>
      <c r="C6" s="169"/>
      <c r="D6" s="170"/>
      <c r="E6" s="170"/>
      <c r="F6" s="11">
        <v>2.5</v>
      </c>
      <c r="G6" s="34"/>
      <c r="H6" s="172">
        <f t="shared" ref="H6:H11" si="0">D6*E6</f>
        <v>0</v>
      </c>
      <c r="I6" s="11" t="s">
        <v>177</v>
      </c>
      <c r="J6" s="11"/>
      <c r="K6" s="11"/>
      <c r="L6" s="11"/>
      <c r="M6" s="11"/>
      <c r="N6" s="11"/>
      <c r="O6" s="11"/>
      <c r="P6" s="11"/>
      <c r="Q6" s="11"/>
      <c r="R6" s="11"/>
      <c r="S6" s="11"/>
      <c r="T6" s="11"/>
      <c r="U6" s="11"/>
      <c r="V6" s="11"/>
      <c r="W6" s="11"/>
      <c r="X6" s="11"/>
    </row>
    <row r="7" spans="1:30" ht="19.5" customHeight="1" x14ac:dyDescent="0.3">
      <c r="A7" s="167">
        <v>2</v>
      </c>
      <c r="B7" s="168" t="s">
        <v>178</v>
      </c>
      <c r="C7" s="169"/>
      <c r="D7" s="170"/>
      <c r="E7" s="170"/>
      <c r="F7" s="11">
        <v>2.5</v>
      </c>
      <c r="G7" s="34"/>
      <c r="H7" s="172">
        <f t="shared" si="0"/>
        <v>0</v>
      </c>
      <c r="I7" s="11"/>
      <c r="J7" s="11"/>
      <c r="K7" s="11"/>
      <c r="L7" s="11"/>
      <c r="M7" s="11"/>
      <c r="N7" s="11"/>
      <c r="O7" s="11"/>
      <c r="P7" s="11"/>
      <c r="Q7" s="11"/>
      <c r="R7" s="11"/>
      <c r="S7" s="11"/>
      <c r="T7" s="11"/>
      <c r="U7" s="11"/>
      <c r="V7" s="11"/>
      <c r="W7" s="11"/>
      <c r="X7" s="11"/>
    </row>
    <row r="8" spans="1:30" ht="19.5" customHeight="1" x14ac:dyDescent="0.3">
      <c r="A8" s="167">
        <v>3</v>
      </c>
      <c r="B8" s="168" t="s">
        <v>179</v>
      </c>
      <c r="C8" s="169"/>
      <c r="D8" s="170"/>
      <c r="E8" s="170"/>
      <c r="F8" s="11">
        <v>2.5</v>
      </c>
      <c r="G8" s="34"/>
      <c r="H8" s="172">
        <f t="shared" si="0"/>
        <v>0</v>
      </c>
      <c r="I8" s="11"/>
      <c r="J8" s="11"/>
      <c r="K8" s="11"/>
      <c r="L8" s="11"/>
      <c r="M8" s="11"/>
      <c r="N8" s="11"/>
      <c r="O8" s="11"/>
      <c r="P8" s="11"/>
      <c r="Q8" s="11"/>
      <c r="R8" s="11"/>
      <c r="S8" s="11"/>
      <c r="T8" s="11"/>
      <c r="U8" s="11"/>
      <c r="V8" s="11"/>
      <c r="W8" s="11"/>
      <c r="X8" s="11"/>
    </row>
    <row r="9" spans="1:30" ht="19.5" customHeight="1" x14ac:dyDescent="0.3">
      <c r="A9" s="167">
        <v>4</v>
      </c>
      <c r="B9" s="168" t="s">
        <v>180</v>
      </c>
      <c r="C9" s="169"/>
      <c r="D9" s="170"/>
      <c r="E9" s="170"/>
      <c r="F9" s="11">
        <v>2.5</v>
      </c>
      <c r="G9" s="34"/>
      <c r="H9" s="172">
        <f t="shared" si="0"/>
        <v>0</v>
      </c>
      <c r="I9" s="11"/>
      <c r="J9" s="11"/>
      <c r="K9" s="11"/>
      <c r="L9" s="11"/>
      <c r="M9" s="11"/>
      <c r="N9" s="11"/>
      <c r="O9" s="11"/>
      <c r="P9" s="11"/>
      <c r="Q9" s="11"/>
      <c r="R9" s="11"/>
      <c r="S9" s="11"/>
      <c r="T9" s="11"/>
      <c r="U9" s="11"/>
      <c r="V9" s="11"/>
      <c r="W9" s="11"/>
      <c r="X9" s="11"/>
    </row>
    <row r="10" spans="1:30" ht="19.5" customHeight="1" x14ac:dyDescent="0.3">
      <c r="A10" s="167">
        <v>5</v>
      </c>
      <c r="B10" s="168" t="s">
        <v>181</v>
      </c>
      <c r="C10" s="169"/>
      <c r="D10" s="170"/>
      <c r="E10" s="170"/>
      <c r="F10" s="11">
        <v>2.5</v>
      </c>
      <c r="G10" s="34"/>
      <c r="H10" s="172">
        <f t="shared" si="0"/>
        <v>0</v>
      </c>
      <c r="I10" s="11"/>
      <c r="J10" s="11"/>
      <c r="K10" s="11"/>
      <c r="L10" s="11"/>
      <c r="M10" s="11"/>
      <c r="N10" s="11"/>
      <c r="O10" s="11"/>
      <c r="P10" s="11"/>
      <c r="Q10" s="11"/>
      <c r="R10" s="11"/>
      <c r="S10" s="11"/>
      <c r="T10" s="11"/>
      <c r="U10" s="11"/>
      <c r="V10" s="11"/>
      <c r="W10" s="11"/>
      <c r="X10" s="11"/>
    </row>
    <row r="11" spans="1:30" ht="19.5" customHeight="1" x14ac:dyDescent="0.3">
      <c r="A11" s="167">
        <v>6</v>
      </c>
      <c r="B11" s="168" t="s">
        <v>182</v>
      </c>
      <c r="C11" s="169"/>
      <c r="D11" s="170"/>
      <c r="E11" s="170"/>
      <c r="F11" s="11">
        <v>2.5</v>
      </c>
      <c r="G11" s="34"/>
      <c r="H11" s="172">
        <f t="shared" si="0"/>
        <v>0</v>
      </c>
      <c r="I11" s="11"/>
      <c r="J11" s="11"/>
      <c r="K11" s="11"/>
      <c r="L11" s="11"/>
      <c r="M11" s="11"/>
      <c r="N11" s="11"/>
      <c r="O11" s="11"/>
      <c r="P11" s="11"/>
      <c r="Q11" s="11"/>
      <c r="R11" s="11"/>
      <c r="S11" s="11"/>
      <c r="T11" s="11"/>
      <c r="U11" s="11"/>
      <c r="V11" s="11"/>
      <c r="W11" s="11"/>
      <c r="X11" s="11"/>
    </row>
    <row r="12" spans="1:30" ht="19.5" customHeight="1" x14ac:dyDescent="0.35">
      <c r="A12" s="114"/>
      <c r="B12" s="176" t="s">
        <v>183</v>
      </c>
      <c r="C12" s="176"/>
      <c r="D12" s="177"/>
      <c r="E12" s="177"/>
      <c r="F12" s="177"/>
      <c r="G12" s="177"/>
      <c r="H12" s="178">
        <f>SUM(H6:H11)</f>
        <v>0</v>
      </c>
      <c r="I12" s="11"/>
      <c r="J12" s="11"/>
      <c r="K12" s="11"/>
      <c r="L12" s="11"/>
      <c r="M12" s="11"/>
      <c r="N12" s="11"/>
      <c r="O12" s="11"/>
      <c r="P12" s="11"/>
      <c r="Q12" s="11"/>
      <c r="R12" s="11"/>
      <c r="S12" s="11"/>
      <c r="T12" s="11"/>
      <c r="U12" s="11"/>
      <c r="V12" s="11"/>
      <c r="W12" s="11"/>
      <c r="X12" s="11"/>
    </row>
    <row r="13" spans="1:30" ht="13" x14ac:dyDescent="0.3">
      <c r="D13" s="179"/>
      <c r="E13" s="179"/>
      <c r="F13" s="179"/>
      <c r="G13" s="179"/>
      <c r="H13" s="179"/>
    </row>
    <row r="14" spans="1:30" ht="19.5" x14ac:dyDescent="0.45">
      <c r="B14" s="137"/>
      <c r="C14" s="138" t="s">
        <v>115</v>
      </c>
      <c r="D14" s="138"/>
      <c r="E14" s="138"/>
      <c r="F14" s="138"/>
      <c r="G14" s="138"/>
      <c r="H14" s="138"/>
    </row>
    <row r="15" spans="1:30" ht="18.75" customHeight="1" x14ac:dyDescent="0.3">
      <c r="C15" s="140" t="s">
        <v>184</v>
      </c>
      <c r="D15" s="140"/>
      <c r="E15" s="140"/>
      <c r="F15" s="140"/>
      <c r="G15" s="140"/>
      <c r="H15" s="140"/>
    </row>
    <row r="16" spans="1:30" ht="30.75" customHeight="1" x14ac:dyDescent="0.3">
      <c r="B16" s="141">
        <v>1</v>
      </c>
      <c r="C16" s="143"/>
      <c r="D16" s="142"/>
      <c r="E16" s="142"/>
      <c r="F16" s="142"/>
      <c r="G16" s="142"/>
      <c r="H16" s="142"/>
    </row>
    <row r="17" spans="2:8" ht="30.75" customHeight="1" x14ac:dyDescent="0.3">
      <c r="B17" s="141">
        <v>2</v>
      </c>
      <c r="C17" s="143"/>
      <c r="D17" s="142"/>
      <c r="E17" s="142"/>
      <c r="F17" s="142"/>
      <c r="G17" s="142"/>
      <c r="H17" s="142"/>
    </row>
    <row r="18" spans="2:8" ht="30.75" customHeight="1" x14ac:dyDescent="0.3">
      <c r="B18" s="141">
        <v>3</v>
      </c>
      <c r="C18" s="143"/>
      <c r="D18" s="142"/>
      <c r="E18" s="142"/>
      <c r="F18" s="142"/>
      <c r="G18" s="142"/>
      <c r="H18" s="142"/>
    </row>
    <row r="19" spans="2:8" ht="30.75" customHeight="1" x14ac:dyDescent="0.3">
      <c r="B19" s="141">
        <v>4</v>
      </c>
      <c r="C19" s="143"/>
      <c r="D19" s="142"/>
      <c r="E19" s="142"/>
      <c r="F19" s="142"/>
      <c r="G19" s="142"/>
      <c r="H19" s="142"/>
    </row>
    <row r="20" spans="2:8" ht="30.75" customHeight="1" x14ac:dyDescent="0.3">
      <c r="B20" s="141">
        <v>5</v>
      </c>
      <c r="C20" s="143"/>
      <c r="D20" s="142"/>
      <c r="E20" s="142"/>
      <c r="F20" s="142"/>
      <c r="G20" s="142"/>
      <c r="H20" s="142"/>
    </row>
    <row r="21" spans="2:8" ht="30.75" customHeight="1" x14ac:dyDescent="0.3">
      <c r="B21" s="141">
        <v>6</v>
      </c>
      <c r="C21" s="143"/>
      <c r="D21" s="142"/>
      <c r="E21" s="142"/>
      <c r="F21" s="142"/>
      <c r="G21" s="142"/>
      <c r="H21" s="142"/>
    </row>
    <row r="22" spans="2:8" ht="13" x14ac:dyDescent="0.3">
      <c r="D22" s="179"/>
      <c r="E22" s="179"/>
      <c r="F22" s="179"/>
      <c r="G22" s="179"/>
      <c r="H22" s="179"/>
    </row>
    <row r="23" spans="2:8" ht="13" x14ac:dyDescent="0.3">
      <c r="D23" s="179"/>
      <c r="E23" s="179"/>
      <c r="F23" s="179"/>
      <c r="G23" s="179"/>
      <c r="H23" s="179"/>
    </row>
    <row r="24" spans="2:8" ht="13" x14ac:dyDescent="0.3">
      <c r="D24" s="179"/>
      <c r="E24" s="179"/>
      <c r="F24" s="179"/>
      <c r="G24" s="179"/>
      <c r="H24" s="179"/>
    </row>
    <row r="25" spans="2:8" ht="13" x14ac:dyDescent="0.3">
      <c r="D25" s="179"/>
      <c r="E25" s="179"/>
      <c r="F25" s="179"/>
      <c r="G25" s="179"/>
      <c r="H25" s="179"/>
    </row>
    <row r="26" spans="2:8" ht="13" x14ac:dyDescent="0.3">
      <c r="D26" s="179"/>
      <c r="E26" s="179"/>
      <c r="F26" s="179"/>
      <c r="G26" s="179"/>
      <c r="H26" s="179"/>
    </row>
    <row r="27" spans="2:8" ht="13" x14ac:dyDescent="0.3">
      <c r="D27" s="179"/>
      <c r="E27" s="179"/>
      <c r="F27" s="179"/>
      <c r="G27" s="179"/>
      <c r="H27" s="179"/>
    </row>
    <row r="28" spans="2:8" ht="13" x14ac:dyDescent="0.3">
      <c r="D28" s="179"/>
      <c r="E28" s="179"/>
      <c r="F28" s="179"/>
      <c r="G28" s="179"/>
      <c r="H28" s="179"/>
    </row>
    <row r="29" spans="2:8" ht="13" x14ac:dyDescent="0.3">
      <c r="D29" s="179"/>
      <c r="E29" s="179"/>
      <c r="F29" s="179"/>
      <c r="G29" s="179"/>
      <c r="H29" s="179"/>
    </row>
    <row r="30" spans="2:8" ht="13" x14ac:dyDescent="0.3">
      <c r="D30" s="179"/>
      <c r="E30" s="179"/>
      <c r="F30" s="179"/>
      <c r="G30" s="179"/>
      <c r="H30" s="179"/>
    </row>
    <row r="31" spans="2:8" ht="13" x14ac:dyDescent="0.3">
      <c r="D31" s="179"/>
      <c r="E31" s="179"/>
      <c r="F31" s="179"/>
      <c r="G31" s="179"/>
      <c r="H31" s="179"/>
    </row>
    <row r="32" spans="2:8" ht="13" x14ac:dyDescent="0.3">
      <c r="D32" s="179"/>
      <c r="E32" s="179"/>
      <c r="F32" s="179"/>
      <c r="G32" s="179"/>
      <c r="H32" s="179"/>
    </row>
    <row r="33" spans="4:8" ht="13" x14ac:dyDescent="0.3">
      <c r="D33" s="179"/>
      <c r="E33" s="179"/>
      <c r="F33" s="179"/>
      <c r="G33" s="179"/>
      <c r="H33" s="179"/>
    </row>
    <row r="34" spans="4:8" ht="13" x14ac:dyDescent="0.3">
      <c r="D34" s="179"/>
      <c r="E34" s="179"/>
      <c r="F34" s="179"/>
      <c r="G34" s="179"/>
      <c r="H34" s="179"/>
    </row>
    <row r="35" spans="4:8" ht="13" x14ac:dyDescent="0.3">
      <c r="D35" s="179"/>
      <c r="E35" s="179"/>
      <c r="F35" s="179"/>
      <c r="G35" s="179"/>
      <c r="H35" s="179"/>
    </row>
    <row r="36" spans="4:8" ht="13" x14ac:dyDescent="0.3">
      <c r="D36" s="179"/>
      <c r="E36" s="179"/>
      <c r="F36" s="179"/>
      <c r="G36" s="179"/>
      <c r="H36" s="179"/>
    </row>
    <row r="37" spans="4:8" ht="13" x14ac:dyDescent="0.3">
      <c r="D37" s="179"/>
      <c r="E37" s="179"/>
      <c r="F37" s="179"/>
      <c r="G37" s="179"/>
      <c r="H37" s="179"/>
    </row>
    <row r="38" spans="4:8" ht="13" x14ac:dyDescent="0.3">
      <c r="D38" s="179"/>
      <c r="E38" s="179"/>
      <c r="F38" s="179"/>
      <c r="G38" s="179"/>
      <c r="H38" s="179"/>
    </row>
    <row r="39" spans="4:8" ht="13" x14ac:dyDescent="0.3">
      <c r="D39" s="179"/>
      <c r="E39" s="179"/>
      <c r="F39" s="179"/>
      <c r="G39" s="179"/>
      <c r="H39" s="179"/>
    </row>
    <row r="40" spans="4:8" ht="13" x14ac:dyDescent="0.3">
      <c r="D40" s="179"/>
      <c r="E40" s="179"/>
      <c r="F40" s="179"/>
      <c r="G40" s="179"/>
      <c r="H40" s="179"/>
    </row>
    <row r="41" spans="4:8" ht="13" x14ac:dyDescent="0.3">
      <c r="D41" s="179"/>
      <c r="E41" s="179"/>
      <c r="F41" s="179"/>
      <c r="G41" s="179"/>
      <c r="H41" s="179"/>
    </row>
    <row r="42" spans="4:8" ht="13" x14ac:dyDescent="0.3">
      <c r="D42" s="179"/>
      <c r="E42" s="179"/>
      <c r="F42" s="179"/>
      <c r="G42" s="179"/>
      <c r="H42" s="179"/>
    </row>
    <row r="43" spans="4:8" ht="13" x14ac:dyDescent="0.3">
      <c r="D43" s="179"/>
      <c r="E43" s="179"/>
      <c r="F43" s="179"/>
      <c r="G43" s="179"/>
      <c r="H43" s="179"/>
    </row>
    <row r="44" spans="4:8" ht="13" x14ac:dyDescent="0.3">
      <c r="D44" s="179"/>
      <c r="E44" s="179"/>
      <c r="F44" s="179"/>
      <c r="G44" s="179"/>
      <c r="H44" s="179"/>
    </row>
    <row r="45" spans="4:8" ht="13" x14ac:dyDescent="0.3">
      <c r="D45" s="179"/>
      <c r="E45" s="179"/>
      <c r="F45" s="179"/>
      <c r="G45" s="179"/>
      <c r="H45" s="179"/>
    </row>
    <row r="46" spans="4:8" ht="13" x14ac:dyDescent="0.3">
      <c r="D46" s="179"/>
      <c r="E46" s="179"/>
      <c r="F46" s="179"/>
      <c r="G46" s="179"/>
      <c r="H46" s="179"/>
    </row>
    <row r="47" spans="4:8" ht="13" x14ac:dyDescent="0.3">
      <c r="D47" s="179"/>
      <c r="E47" s="179"/>
      <c r="F47" s="179"/>
      <c r="G47" s="179"/>
      <c r="H47" s="179"/>
    </row>
    <row r="48" spans="4:8" ht="13" x14ac:dyDescent="0.3">
      <c r="D48" s="179"/>
      <c r="E48" s="179"/>
      <c r="F48" s="179"/>
      <c r="G48" s="179"/>
      <c r="H48" s="179"/>
    </row>
    <row r="49" spans="4:8" ht="13" x14ac:dyDescent="0.3">
      <c r="D49" s="179"/>
      <c r="E49" s="179"/>
      <c r="F49" s="179"/>
      <c r="G49" s="179"/>
      <c r="H49" s="179"/>
    </row>
    <row r="50" spans="4:8" ht="13" x14ac:dyDescent="0.3">
      <c r="D50" s="179"/>
      <c r="E50" s="179"/>
      <c r="F50" s="179"/>
      <c r="G50" s="179"/>
      <c r="H50" s="179"/>
    </row>
    <row r="51" spans="4:8" ht="13" x14ac:dyDescent="0.3">
      <c r="D51" s="179"/>
      <c r="E51" s="179"/>
      <c r="F51" s="179"/>
      <c r="G51" s="179"/>
      <c r="H51" s="179"/>
    </row>
    <row r="52" spans="4:8" ht="13" x14ac:dyDescent="0.3">
      <c r="D52" s="179"/>
      <c r="E52" s="179"/>
      <c r="F52" s="179"/>
      <c r="G52" s="179"/>
      <c r="H52" s="179"/>
    </row>
    <row r="53" spans="4:8" ht="13" x14ac:dyDescent="0.3">
      <c r="D53" s="179"/>
      <c r="E53" s="179"/>
      <c r="F53" s="179"/>
      <c r="G53" s="179"/>
      <c r="H53" s="179"/>
    </row>
    <row r="54" spans="4:8" ht="13" x14ac:dyDescent="0.3">
      <c r="D54" s="179"/>
      <c r="E54" s="179"/>
      <c r="F54" s="179"/>
      <c r="G54" s="179"/>
      <c r="H54" s="179"/>
    </row>
    <row r="55" spans="4:8" ht="13" x14ac:dyDescent="0.3">
      <c r="D55" s="179"/>
      <c r="E55" s="179"/>
      <c r="F55" s="179"/>
      <c r="G55" s="179"/>
      <c r="H55" s="179"/>
    </row>
    <row r="56" spans="4:8" ht="13" x14ac:dyDescent="0.3">
      <c r="D56" s="179"/>
      <c r="E56" s="179"/>
      <c r="F56" s="179"/>
      <c r="G56" s="179"/>
      <c r="H56" s="179"/>
    </row>
    <row r="57" spans="4:8" ht="13" x14ac:dyDescent="0.3">
      <c r="D57" s="179"/>
      <c r="E57" s="179"/>
      <c r="F57" s="179"/>
      <c r="G57" s="179"/>
      <c r="H57" s="179"/>
    </row>
    <row r="58" spans="4:8" ht="13" x14ac:dyDescent="0.3">
      <c r="D58" s="179"/>
      <c r="E58" s="179"/>
      <c r="F58" s="179"/>
      <c r="G58" s="179"/>
      <c r="H58" s="179"/>
    </row>
    <row r="59" spans="4:8" ht="13" x14ac:dyDescent="0.3">
      <c r="D59" s="179"/>
      <c r="E59" s="179"/>
      <c r="F59" s="179"/>
      <c r="G59" s="179"/>
      <c r="H59" s="179"/>
    </row>
    <row r="60" spans="4:8" ht="13" x14ac:dyDescent="0.3">
      <c r="D60" s="179"/>
      <c r="E60" s="179"/>
      <c r="F60" s="179"/>
      <c r="G60" s="179"/>
      <c r="H60" s="179"/>
    </row>
    <row r="61" spans="4:8" ht="13" x14ac:dyDescent="0.3">
      <c r="D61" s="179"/>
      <c r="E61" s="179"/>
      <c r="F61" s="179"/>
      <c r="G61" s="179"/>
      <c r="H61" s="179"/>
    </row>
    <row r="62" spans="4:8" ht="13" x14ac:dyDescent="0.3">
      <c r="D62" s="179"/>
      <c r="E62" s="179"/>
      <c r="F62" s="179"/>
      <c r="G62" s="179"/>
      <c r="H62" s="179"/>
    </row>
    <row r="63" spans="4:8" ht="13" x14ac:dyDescent="0.3">
      <c r="D63" s="179"/>
      <c r="E63" s="179"/>
      <c r="F63" s="179"/>
      <c r="G63" s="179"/>
      <c r="H63" s="179"/>
    </row>
    <row r="64" spans="4:8" ht="13" x14ac:dyDescent="0.3">
      <c r="D64" s="179"/>
      <c r="E64" s="179"/>
      <c r="F64" s="179"/>
      <c r="G64" s="179"/>
      <c r="H64" s="179"/>
    </row>
    <row r="65" spans="4:8" ht="13" x14ac:dyDescent="0.3">
      <c r="D65" s="179"/>
      <c r="E65" s="179"/>
      <c r="F65" s="179"/>
      <c r="G65" s="179"/>
      <c r="H65" s="179"/>
    </row>
    <row r="66" spans="4:8" ht="13" x14ac:dyDescent="0.3">
      <c r="D66" s="179"/>
      <c r="E66" s="179"/>
      <c r="F66" s="179"/>
      <c r="G66" s="179"/>
      <c r="H66" s="179"/>
    </row>
    <row r="67" spans="4:8" ht="13" x14ac:dyDescent="0.3">
      <c r="D67" s="179"/>
      <c r="E67" s="179"/>
      <c r="F67" s="179"/>
      <c r="G67" s="179"/>
      <c r="H67" s="179"/>
    </row>
    <row r="68" spans="4:8" ht="13" x14ac:dyDescent="0.3">
      <c r="D68" s="179"/>
      <c r="E68" s="179"/>
      <c r="F68" s="179"/>
      <c r="G68" s="179"/>
      <c r="H68" s="179"/>
    </row>
    <row r="69" spans="4:8" ht="13" x14ac:dyDescent="0.3">
      <c r="D69" s="179"/>
      <c r="E69" s="179"/>
      <c r="F69" s="179"/>
      <c r="G69" s="179"/>
      <c r="H69" s="179"/>
    </row>
    <row r="70" spans="4:8" ht="13" x14ac:dyDescent="0.3">
      <c r="D70" s="179"/>
      <c r="E70" s="179"/>
      <c r="F70" s="179"/>
      <c r="G70" s="179"/>
      <c r="H70" s="179"/>
    </row>
    <row r="71" spans="4:8" ht="13" x14ac:dyDescent="0.3">
      <c r="D71" s="179"/>
      <c r="E71" s="179"/>
      <c r="F71" s="179"/>
      <c r="G71" s="179"/>
      <c r="H71" s="179"/>
    </row>
    <row r="72" spans="4:8" ht="13" x14ac:dyDescent="0.3">
      <c r="D72" s="179"/>
      <c r="E72" s="179"/>
      <c r="F72" s="179"/>
      <c r="G72" s="179"/>
      <c r="H72" s="179"/>
    </row>
    <row r="73" spans="4:8" ht="13" x14ac:dyDescent="0.3">
      <c r="D73" s="179"/>
      <c r="E73" s="179"/>
      <c r="F73" s="179"/>
      <c r="G73" s="179"/>
      <c r="H73" s="179"/>
    </row>
    <row r="74" spans="4:8" ht="13" x14ac:dyDescent="0.3">
      <c r="D74" s="179"/>
      <c r="E74" s="179"/>
      <c r="F74" s="179"/>
      <c r="G74" s="179"/>
      <c r="H74" s="179"/>
    </row>
    <row r="75" spans="4:8" ht="13" x14ac:dyDescent="0.3">
      <c r="D75" s="179"/>
      <c r="E75" s="179"/>
      <c r="F75" s="179"/>
      <c r="G75" s="179"/>
      <c r="H75" s="179"/>
    </row>
    <row r="76" spans="4:8" ht="13" x14ac:dyDescent="0.3">
      <c r="D76" s="179"/>
      <c r="E76" s="179"/>
      <c r="F76" s="179"/>
      <c r="G76" s="179"/>
      <c r="H76" s="179"/>
    </row>
    <row r="77" spans="4:8" ht="13" x14ac:dyDescent="0.3">
      <c r="D77" s="179"/>
      <c r="E77" s="179"/>
      <c r="F77" s="179"/>
      <c r="G77" s="179"/>
      <c r="H77" s="179"/>
    </row>
    <row r="78" spans="4:8" ht="13" x14ac:dyDescent="0.3">
      <c r="D78" s="179"/>
      <c r="E78" s="179"/>
      <c r="F78" s="179"/>
      <c r="G78" s="179"/>
      <c r="H78" s="179"/>
    </row>
    <row r="79" spans="4:8" ht="13" x14ac:dyDescent="0.3">
      <c r="D79" s="179"/>
      <c r="E79" s="179"/>
      <c r="F79" s="179"/>
      <c r="G79" s="179"/>
      <c r="H79" s="179"/>
    </row>
    <row r="80" spans="4:8" ht="13" x14ac:dyDescent="0.3">
      <c r="D80" s="179"/>
      <c r="E80" s="179"/>
      <c r="F80" s="179"/>
      <c r="G80" s="179"/>
      <c r="H80" s="179"/>
    </row>
    <row r="81" spans="4:8" ht="13" x14ac:dyDescent="0.3">
      <c r="D81" s="179"/>
      <c r="E81" s="179"/>
      <c r="F81" s="179"/>
      <c r="G81" s="179"/>
      <c r="H81" s="179"/>
    </row>
    <row r="82" spans="4:8" ht="13" x14ac:dyDescent="0.3">
      <c r="D82" s="179"/>
      <c r="E82" s="179"/>
      <c r="F82" s="179"/>
      <c r="G82" s="179"/>
      <c r="H82" s="179"/>
    </row>
    <row r="83" spans="4:8" ht="13" x14ac:dyDescent="0.3">
      <c r="D83" s="179"/>
      <c r="E83" s="179"/>
      <c r="F83" s="179"/>
      <c r="G83" s="179"/>
      <c r="H83" s="179"/>
    </row>
    <row r="84" spans="4:8" ht="13" x14ac:dyDescent="0.3">
      <c r="D84" s="179"/>
      <c r="E84" s="179"/>
      <c r="F84" s="179"/>
      <c r="G84" s="179"/>
      <c r="H84" s="179"/>
    </row>
    <row r="85" spans="4:8" ht="13" x14ac:dyDescent="0.3">
      <c r="D85" s="179"/>
      <c r="E85" s="179"/>
      <c r="F85" s="179"/>
      <c r="G85" s="179"/>
      <c r="H85" s="179"/>
    </row>
    <row r="86" spans="4:8" ht="13" x14ac:dyDescent="0.3">
      <c r="D86" s="179"/>
      <c r="E86" s="179"/>
      <c r="F86" s="179"/>
      <c r="G86" s="179"/>
      <c r="H86" s="179"/>
    </row>
    <row r="87" spans="4:8" ht="13" x14ac:dyDescent="0.3">
      <c r="D87" s="179"/>
      <c r="E87" s="179"/>
      <c r="F87" s="179"/>
      <c r="G87" s="179"/>
      <c r="H87" s="179"/>
    </row>
    <row r="88" spans="4:8" ht="13" x14ac:dyDescent="0.3">
      <c r="D88" s="179"/>
      <c r="E88" s="179"/>
      <c r="F88" s="179"/>
      <c r="G88" s="179"/>
      <c r="H88" s="179"/>
    </row>
    <row r="89" spans="4:8" ht="13" x14ac:dyDescent="0.3">
      <c r="D89" s="179"/>
      <c r="E89" s="179"/>
      <c r="F89" s="179"/>
      <c r="G89" s="179"/>
      <c r="H89" s="179"/>
    </row>
    <row r="90" spans="4:8" ht="13" x14ac:dyDescent="0.3">
      <c r="D90" s="179"/>
      <c r="E90" s="179"/>
      <c r="F90" s="179"/>
      <c r="G90" s="179"/>
      <c r="H90" s="179"/>
    </row>
    <row r="91" spans="4:8" ht="13" x14ac:dyDescent="0.3">
      <c r="D91" s="179"/>
      <c r="E91" s="179"/>
      <c r="F91" s="179"/>
      <c r="G91" s="179"/>
      <c r="H91" s="179"/>
    </row>
    <row r="92" spans="4:8" ht="13" x14ac:dyDescent="0.3">
      <c r="D92" s="179"/>
      <c r="E92" s="179"/>
      <c r="F92" s="179"/>
      <c r="G92" s="179"/>
      <c r="H92" s="179"/>
    </row>
    <row r="93" spans="4:8" ht="13" x14ac:dyDescent="0.3">
      <c r="D93" s="179"/>
      <c r="E93" s="179"/>
      <c r="F93" s="179"/>
      <c r="G93" s="179"/>
      <c r="H93" s="179"/>
    </row>
    <row r="94" spans="4:8" ht="13" x14ac:dyDescent="0.3">
      <c r="D94" s="179"/>
      <c r="E94" s="179"/>
      <c r="F94" s="179"/>
      <c r="G94" s="179"/>
      <c r="H94" s="179"/>
    </row>
    <row r="95" spans="4:8" ht="13" x14ac:dyDescent="0.3">
      <c r="D95" s="179"/>
      <c r="E95" s="179"/>
      <c r="F95" s="179"/>
      <c r="G95" s="179"/>
      <c r="H95" s="179"/>
    </row>
    <row r="96" spans="4:8" ht="13" x14ac:dyDescent="0.3">
      <c r="D96" s="179"/>
      <c r="E96" s="179"/>
      <c r="F96" s="179"/>
      <c r="G96" s="179"/>
      <c r="H96" s="179"/>
    </row>
    <row r="97" spans="4:8" ht="13" x14ac:dyDescent="0.3">
      <c r="D97" s="179"/>
      <c r="E97" s="179"/>
      <c r="F97" s="179"/>
      <c r="G97" s="179"/>
      <c r="H97" s="179"/>
    </row>
    <row r="98" spans="4:8" ht="13" x14ac:dyDescent="0.3">
      <c r="D98" s="179"/>
      <c r="E98" s="179"/>
      <c r="F98" s="179"/>
      <c r="G98" s="179"/>
      <c r="H98" s="179"/>
    </row>
    <row r="99" spans="4:8" ht="13" x14ac:dyDescent="0.3">
      <c r="D99" s="179"/>
      <c r="E99" s="179"/>
      <c r="F99" s="179"/>
      <c r="G99" s="179"/>
      <c r="H99" s="179"/>
    </row>
    <row r="100" spans="4:8" ht="13" x14ac:dyDescent="0.3">
      <c r="D100" s="179"/>
      <c r="E100" s="179"/>
      <c r="F100" s="179"/>
      <c r="G100" s="179"/>
      <c r="H100" s="179"/>
    </row>
    <row r="101" spans="4:8" ht="13" x14ac:dyDescent="0.3">
      <c r="D101" s="179"/>
      <c r="E101" s="179"/>
      <c r="F101" s="179"/>
      <c r="G101" s="179"/>
      <c r="H101" s="179"/>
    </row>
    <row r="102" spans="4:8" ht="13" x14ac:dyDescent="0.3">
      <c r="D102" s="179"/>
      <c r="E102" s="179"/>
      <c r="F102" s="179"/>
      <c r="G102" s="179"/>
      <c r="H102" s="179"/>
    </row>
    <row r="103" spans="4:8" ht="13" x14ac:dyDescent="0.3">
      <c r="D103" s="179"/>
      <c r="E103" s="179"/>
      <c r="F103" s="179"/>
      <c r="G103" s="179"/>
      <c r="H103" s="179"/>
    </row>
    <row r="104" spans="4:8" ht="13" x14ac:dyDescent="0.3">
      <c r="D104" s="179"/>
      <c r="E104" s="179"/>
      <c r="F104" s="179"/>
      <c r="G104" s="179"/>
      <c r="H104" s="179"/>
    </row>
    <row r="105" spans="4:8" ht="13" x14ac:dyDescent="0.3">
      <c r="D105" s="179"/>
      <c r="E105" s="179"/>
      <c r="F105" s="179"/>
      <c r="G105" s="179"/>
      <c r="H105" s="179"/>
    </row>
    <row r="106" spans="4:8" ht="13" x14ac:dyDescent="0.3">
      <c r="D106" s="179"/>
      <c r="E106" s="179"/>
      <c r="F106" s="179"/>
      <c r="G106" s="179"/>
      <c r="H106" s="179"/>
    </row>
    <row r="107" spans="4:8" ht="13" x14ac:dyDescent="0.3">
      <c r="D107" s="179"/>
      <c r="E107" s="179"/>
      <c r="F107" s="179"/>
      <c r="G107" s="179"/>
      <c r="H107" s="179"/>
    </row>
    <row r="108" spans="4:8" ht="13" x14ac:dyDescent="0.3">
      <c r="D108" s="179"/>
      <c r="E108" s="179"/>
      <c r="F108" s="179"/>
      <c r="G108" s="179"/>
      <c r="H108" s="179"/>
    </row>
    <row r="109" spans="4:8" ht="13" x14ac:dyDescent="0.3">
      <c r="D109" s="179"/>
      <c r="E109" s="179"/>
      <c r="F109" s="179"/>
      <c r="G109" s="179"/>
      <c r="H109" s="179"/>
    </row>
    <row r="110" spans="4:8" ht="13" x14ac:dyDescent="0.3">
      <c r="D110" s="179"/>
      <c r="E110" s="179"/>
      <c r="F110" s="179"/>
      <c r="G110" s="179"/>
      <c r="H110" s="179"/>
    </row>
    <row r="111" spans="4:8" ht="13" x14ac:dyDescent="0.3">
      <c r="D111" s="179"/>
      <c r="E111" s="179"/>
      <c r="F111" s="179"/>
      <c r="G111" s="179"/>
      <c r="H111" s="179"/>
    </row>
    <row r="112" spans="4:8" ht="13" x14ac:dyDescent="0.3">
      <c r="D112" s="179"/>
      <c r="E112" s="179"/>
      <c r="F112" s="179"/>
      <c r="G112" s="179"/>
      <c r="H112" s="179"/>
    </row>
    <row r="113" spans="4:8" ht="13" x14ac:dyDescent="0.3">
      <c r="D113" s="179"/>
      <c r="E113" s="179"/>
      <c r="F113" s="179"/>
      <c r="G113" s="179"/>
      <c r="H113" s="179"/>
    </row>
    <row r="114" spans="4:8" ht="13" x14ac:dyDescent="0.3">
      <c r="D114" s="179"/>
      <c r="E114" s="179"/>
      <c r="F114" s="179"/>
      <c r="G114" s="179"/>
      <c r="H114" s="179"/>
    </row>
    <row r="115" spans="4:8" ht="13" x14ac:dyDescent="0.3">
      <c r="D115" s="179"/>
      <c r="E115" s="179"/>
      <c r="F115" s="179"/>
      <c r="G115" s="179"/>
      <c r="H115" s="179"/>
    </row>
    <row r="116" spans="4:8" ht="13" x14ac:dyDescent="0.3">
      <c r="D116" s="179"/>
      <c r="E116" s="179"/>
      <c r="F116" s="179"/>
      <c r="G116" s="179"/>
      <c r="H116" s="179"/>
    </row>
    <row r="117" spans="4:8" ht="13" x14ac:dyDescent="0.3">
      <c r="D117" s="179"/>
      <c r="E117" s="179"/>
      <c r="F117" s="179"/>
      <c r="G117" s="179"/>
      <c r="H117" s="179"/>
    </row>
    <row r="118" spans="4:8" ht="13" x14ac:dyDescent="0.3">
      <c r="D118" s="179"/>
      <c r="E118" s="179"/>
      <c r="F118" s="179"/>
      <c r="G118" s="179"/>
      <c r="H118" s="179"/>
    </row>
    <row r="119" spans="4:8" ht="13" x14ac:dyDescent="0.3">
      <c r="D119" s="179"/>
      <c r="E119" s="179"/>
      <c r="F119" s="179"/>
      <c r="G119" s="179"/>
      <c r="H119" s="179"/>
    </row>
    <row r="120" spans="4:8" ht="13" x14ac:dyDescent="0.3">
      <c r="D120" s="179"/>
      <c r="E120" s="179"/>
      <c r="F120" s="179"/>
      <c r="G120" s="179"/>
      <c r="H120" s="179"/>
    </row>
    <row r="121" spans="4:8" ht="13" x14ac:dyDescent="0.3">
      <c r="D121" s="179"/>
      <c r="E121" s="179"/>
      <c r="F121" s="179"/>
      <c r="G121" s="179"/>
      <c r="H121" s="179"/>
    </row>
    <row r="122" spans="4:8" ht="13" x14ac:dyDescent="0.3">
      <c r="D122" s="179"/>
      <c r="E122" s="179"/>
      <c r="F122" s="179"/>
      <c r="G122" s="179"/>
      <c r="H122" s="179"/>
    </row>
    <row r="123" spans="4:8" ht="13" x14ac:dyDescent="0.3">
      <c r="D123" s="179"/>
      <c r="E123" s="179"/>
      <c r="F123" s="179"/>
      <c r="G123" s="179"/>
      <c r="H123" s="179"/>
    </row>
    <row r="124" spans="4:8" ht="13" x14ac:dyDescent="0.3">
      <c r="D124" s="179"/>
      <c r="E124" s="179"/>
      <c r="F124" s="179"/>
      <c r="G124" s="179"/>
      <c r="H124" s="179"/>
    </row>
    <row r="125" spans="4:8" ht="13" x14ac:dyDescent="0.3">
      <c r="D125" s="179"/>
      <c r="E125" s="179"/>
      <c r="F125" s="179"/>
      <c r="G125" s="179"/>
      <c r="H125" s="179"/>
    </row>
    <row r="126" spans="4:8" ht="13" x14ac:dyDescent="0.3">
      <c r="D126" s="179"/>
      <c r="E126" s="179"/>
      <c r="F126" s="179"/>
      <c r="G126" s="179"/>
      <c r="H126" s="179"/>
    </row>
    <row r="127" spans="4:8" ht="13" x14ac:dyDescent="0.3">
      <c r="D127" s="179"/>
      <c r="E127" s="179"/>
      <c r="F127" s="179"/>
      <c r="G127" s="179"/>
      <c r="H127" s="179"/>
    </row>
    <row r="128" spans="4:8" ht="13" x14ac:dyDescent="0.3">
      <c r="D128" s="179"/>
      <c r="E128" s="179"/>
      <c r="F128" s="179"/>
      <c r="G128" s="179"/>
      <c r="H128" s="179"/>
    </row>
    <row r="129" spans="4:8" ht="13" x14ac:dyDescent="0.3">
      <c r="D129" s="179"/>
      <c r="E129" s="179"/>
      <c r="F129" s="179"/>
      <c r="G129" s="179"/>
      <c r="H129" s="179"/>
    </row>
    <row r="130" spans="4:8" ht="13" x14ac:dyDescent="0.3">
      <c r="D130" s="179"/>
      <c r="E130" s="179"/>
      <c r="F130" s="179"/>
      <c r="G130" s="179"/>
      <c r="H130" s="179"/>
    </row>
    <row r="131" spans="4:8" ht="13" x14ac:dyDescent="0.3">
      <c r="D131" s="179"/>
      <c r="E131" s="179"/>
      <c r="F131" s="179"/>
      <c r="G131" s="179"/>
      <c r="H131" s="179"/>
    </row>
    <row r="132" spans="4:8" ht="13" x14ac:dyDescent="0.3">
      <c r="D132" s="179"/>
      <c r="E132" s="179"/>
      <c r="F132" s="179"/>
      <c r="G132" s="179"/>
      <c r="H132" s="179"/>
    </row>
    <row r="133" spans="4:8" ht="13" x14ac:dyDescent="0.3">
      <c r="D133" s="179"/>
      <c r="E133" s="179"/>
      <c r="F133" s="179"/>
      <c r="G133" s="179"/>
      <c r="H133" s="179"/>
    </row>
    <row r="134" spans="4:8" ht="13" x14ac:dyDescent="0.3">
      <c r="D134" s="179"/>
      <c r="E134" s="179"/>
      <c r="F134" s="179"/>
      <c r="G134" s="179"/>
      <c r="H134" s="179"/>
    </row>
    <row r="135" spans="4:8" ht="13" x14ac:dyDescent="0.3">
      <c r="D135" s="179"/>
      <c r="E135" s="179"/>
      <c r="F135" s="179"/>
      <c r="G135" s="179"/>
      <c r="H135" s="179"/>
    </row>
    <row r="136" spans="4:8" ht="13" x14ac:dyDescent="0.3">
      <c r="D136" s="179"/>
      <c r="E136" s="179"/>
      <c r="F136" s="179"/>
      <c r="G136" s="179"/>
      <c r="H136" s="179"/>
    </row>
    <row r="137" spans="4:8" ht="13" x14ac:dyDescent="0.3">
      <c r="D137" s="179"/>
      <c r="E137" s="179"/>
      <c r="F137" s="179"/>
      <c r="G137" s="179"/>
      <c r="H137" s="179"/>
    </row>
    <row r="138" spans="4:8" ht="13" x14ac:dyDescent="0.3">
      <c r="D138" s="179"/>
      <c r="E138" s="179"/>
      <c r="F138" s="179"/>
      <c r="G138" s="179"/>
      <c r="H138" s="179"/>
    </row>
    <row r="139" spans="4:8" ht="13" x14ac:dyDescent="0.3">
      <c r="D139" s="179"/>
      <c r="E139" s="179"/>
      <c r="F139" s="179"/>
      <c r="G139" s="179"/>
      <c r="H139" s="179"/>
    </row>
    <row r="140" spans="4:8" ht="13" x14ac:dyDescent="0.3">
      <c r="D140" s="179"/>
      <c r="E140" s="179"/>
      <c r="F140" s="179"/>
      <c r="G140" s="179"/>
      <c r="H140" s="179"/>
    </row>
    <row r="141" spans="4:8" ht="13" x14ac:dyDescent="0.3">
      <c r="D141" s="179"/>
      <c r="E141" s="179"/>
      <c r="F141" s="179"/>
      <c r="G141" s="179"/>
      <c r="H141" s="179"/>
    </row>
    <row r="142" spans="4:8" ht="13" x14ac:dyDescent="0.3">
      <c r="D142" s="179"/>
      <c r="E142" s="179"/>
      <c r="F142" s="179"/>
      <c r="G142" s="179"/>
      <c r="H142" s="179"/>
    </row>
    <row r="143" spans="4:8" ht="13" x14ac:dyDescent="0.3">
      <c r="D143" s="179"/>
      <c r="E143" s="179"/>
      <c r="F143" s="179"/>
      <c r="G143" s="179"/>
      <c r="H143" s="179"/>
    </row>
    <row r="144" spans="4:8" ht="13" x14ac:dyDescent="0.3">
      <c r="D144" s="179"/>
      <c r="E144" s="179"/>
      <c r="F144" s="179"/>
      <c r="G144" s="179"/>
      <c r="H144" s="179"/>
    </row>
    <row r="145" spans="4:8" ht="13" x14ac:dyDescent="0.3">
      <c r="D145" s="179"/>
      <c r="E145" s="179"/>
      <c r="F145" s="179"/>
      <c r="G145" s="179"/>
      <c r="H145" s="179"/>
    </row>
    <row r="146" spans="4:8" ht="13" x14ac:dyDescent="0.3">
      <c r="D146" s="179"/>
      <c r="E146" s="179"/>
      <c r="F146" s="179"/>
      <c r="G146" s="179"/>
      <c r="H146" s="179"/>
    </row>
    <row r="147" spans="4:8" ht="13" x14ac:dyDescent="0.3">
      <c r="D147" s="179"/>
      <c r="E147" s="179"/>
      <c r="F147" s="179"/>
      <c r="G147" s="179"/>
      <c r="H147" s="179"/>
    </row>
    <row r="148" spans="4:8" ht="13" x14ac:dyDescent="0.3">
      <c r="D148" s="179"/>
      <c r="E148" s="179"/>
      <c r="F148" s="179"/>
      <c r="G148" s="179"/>
      <c r="H148" s="179"/>
    </row>
    <row r="149" spans="4:8" ht="13" x14ac:dyDescent="0.3">
      <c r="D149" s="179"/>
      <c r="E149" s="179"/>
      <c r="F149" s="179"/>
      <c r="G149" s="179"/>
      <c r="H149" s="179"/>
    </row>
    <row r="150" spans="4:8" ht="13" x14ac:dyDescent="0.3">
      <c r="D150" s="179"/>
      <c r="E150" s="179"/>
      <c r="F150" s="179"/>
      <c r="G150" s="179"/>
      <c r="H150" s="179"/>
    </row>
    <row r="151" spans="4:8" ht="13" x14ac:dyDescent="0.3">
      <c r="D151" s="179"/>
      <c r="E151" s="179"/>
      <c r="F151" s="179"/>
      <c r="G151" s="179"/>
      <c r="H151" s="179"/>
    </row>
    <row r="152" spans="4:8" ht="13" x14ac:dyDescent="0.3">
      <c r="D152" s="179"/>
      <c r="E152" s="179"/>
      <c r="F152" s="179"/>
      <c r="G152" s="179"/>
      <c r="H152" s="179"/>
    </row>
    <row r="153" spans="4:8" ht="13" x14ac:dyDescent="0.3">
      <c r="D153" s="179"/>
      <c r="E153" s="179"/>
      <c r="F153" s="179"/>
      <c r="G153" s="179"/>
      <c r="H153" s="179"/>
    </row>
    <row r="154" spans="4:8" ht="13" x14ac:dyDescent="0.3">
      <c r="D154" s="179"/>
      <c r="E154" s="179"/>
      <c r="F154" s="179"/>
      <c r="G154" s="179"/>
      <c r="H154" s="179"/>
    </row>
    <row r="155" spans="4:8" ht="13" x14ac:dyDescent="0.3">
      <c r="D155" s="179"/>
      <c r="E155" s="179"/>
      <c r="F155" s="179"/>
      <c r="G155" s="179"/>
      <c r="H155" s="179"/>
    </row>
    <row r="156" spans="4:8" ht="13" x14ac:dyDescent="0.3">
      <c r="D156" s="179"/>
      <c r="E156" s="179"/>
      <c r="F156" s="179"/>
      <c r="G156" s="179"/>
      <c r="H156" s="179"/>
    </row>
    <row r="157" spans="4:8" ht="13" x14ac:dyDescent="0.3">
      <c r="D157" s="179"/>
      <c r="E157" s="179"/>
      <c r="F157" s="179"/>
      <c r="G157" s="179"/>
      <c r="H157" s="179"/>
    </row>
    <row r="158" spans="4:8" ht="13" x14ac:dyDescent="0.3">
      <c r="D158" s="179"/>
      <c r="E158" s="179"/>
      <c r="F158" s="179"/>
      <c r="G158" s="179"/>
      <c r="H158" s="179"/>
    </row>
    <row r="159" spans="4:8" ht="13" x14ac:dyDescent="0.3">
      <c r="D159" s="179"/>
      <c r="E159" s="179"/>
      <c r="F159" s="179"/>
      <c r="G159" s="179"/>
      <c r="H159" s="179"/>
    </row>
    <row r="160" spans="4:8" ht="13" x14ac:dyDescent="0.3">
      <c r="D160" s="179"/>
      <c r="E160" s="179"/>
      <c r="F160" s="179"/>
      <c r="G160" s="179"/>
      <c r="H160" s="179"/>
    </row>
    <row r="161" spans="4:8" ht="13" x14ac:dyDescent="0.3">
      <c r="D161" s="179"/>
      <c r="E161" s="179"/>
      <c r="F161" s="179"/>
      <c r="G161" s="179"/>
      <c r="H161" s="179"/>
    </row>
    <row r="162" spans="4:8" ht="13" x14ac:dyDescent="0.3">
      <c r="D162" s="179"/>
      <c r="E162" s="179"/>
      <c r="F162" s="179"/>
      <c r="G162" s="179"/>
      <c r="H162" s="179"/>
    </row>
    <row r="163" spans="4:8" ht="13" x14ac:dyDescent="0.3">
      <c r="D163" s="179"/>
      <c r="E163" s="179"/>
      <c r="F163" s="179"/>
      <c r="G163" s="179"/>
      <c r="H163" s="179"/>
    </row>
    <row r="164" spans="4:8" ht="13" x14ac:dyDescent="0.3">
      <c r="D164" s="179"/>
      <c r="E164" s="179"/>
      <c r="F164" s="179"/>
      <c r="G164" s="179"/>
      <c r="H164" s="179"/>
    </row>
    <row r="165" spans="4:8" ht="13" x14ac:dyDescent="0.3">
      <c r="D165" s="179"/>
      <c r="E165" s="179"/>
      <c r="F165" s="179"/>
      <c r="G165" s="179"/>
      <c r="H165" s="179"/>
    </row>
    <row r="166" spans="4:8" ht="13" x14ac:dyDescent="0.3">
      <c r="D166" s="179"/>
      <c r="E166" s="179"/>
      <c r="F166" s="179"/>
      <c r="G166" s="179"/>
      <c r="H166" s="179"/>
    </row>
    <row r="167" spans="4:8" ht="13" x14ac:dyDescent="0.3">
      <c r="D167" s="179"/>
      <c r="E167" s="179"/>
      <c r="F167" s="179"/>
      <c r="G167" s="179"/>
      <c r="H167" s="179"/>
    </row>
    <row r="168" spans="4:8" ht="13" x14ac:dyDescent="0.3">
      <c r="D168" s="179"/>
      <c r="E168" s="179"/>
      <c r="F168" s="179"/>
      <c r="G168" s="179"/>
      <c r="H168" s="179"/>
    </row>
    <row r="169" spans="4:8" ht="13" x14ac:dyDescent="0.3">
      <c r="D169" s="179"/>
      <c r="E169" s="179"/>
      <c r="F169" s="179"/>
      <c r="G169" s="179"/>
      <c r="H169" s="179"/>
    </row>
    <row r="170" spans="4:8" ht="13" x14ac:dyDescent="0.3">
      <c r="D170" s="179"/>
      <c r="E170" s="179"/>
      <c r="F170" s="179"/>
      <c r="G170" s="179"/>
      <c r="H170" s="179"/>
    </row>
    <row r="171" spans="4:8" ht="13" x14ac:dyDescent="0.3">
      <c r="D171" s="179"/>
      <c r="E171" s="179"/>
      <c r="F171" s="179"/>
      <c r="G171" s="179"/>
      <c r="H171" s="179"/>
    </row>
    <row r="172" spans="4:8" ht="13" x14ac:dyDescent="0.3">
      <c r="D172" s="179"/>
      <c r="E172" s="179"/>
      <c r="F172" s="179"/>
      <c r="G172" s="179"/>
      <c r="H172" s="179"/>
    </row>
    <row r="173" spans="4:8" ht="13" x14ac:dyDescent="0.3">
      <c r="D173" s="179"/>
      <c r="E173" s="179"/>
      <c r="F173" s="179"/>
      <c r="G173" s="179"/>
      <c r="H173" s="179"/>
    </row>
    <row r="174" spans="4:8" ht="13" x14ac:dyDescent="0.3">
      <c r="D174" s="179"/>
      <c r="E174" s="179"/>
      <c r="F174" s="179"/>
      <c r="G174" s="179"/>
      <c r="H174" s="179"/>
    </row>
    <row r="175" spans="4:8" ht="13" x14ac:dyDescent="0.3">
      <c r="D175" s="179"/>
      <c r="E175" s="179"/>
      <c r="F175" s="179"/>
      <c r="G175" s="179"/>
      <c r="H175" s="179"/>
    </row>
    <row r="176" spans="4:8" ht="13" x14ac:dyDescent="0.3">
      <c r="D176" s="179"/>
      <c r="E176" s="179"/>
      <c r="F176" s="179"/>
      <c r="G176" s="179"/>
      <c r="H176" s="179"/>
    </row>
    <row r="177" spans="4:8" ht="13" x14ac:dyDescent="0.3">
      <c r="D177" s="179"/>
      <c r="E177" s="179"/>
      <c r="F177" s="179"/>
      <c r="G177" s="179"/>
      <c r="H177" s="179"/>
    </row>
    <row r="178" spans="4:8" ht="13" x14ac:dyDescent="0.3">
      <c r="D178" s="179"/>
      <c r="E178" s="179"/>
      <c r="F178" s="179"/>
      <c r="G178" s="179"/>
      <c r="H178" s="179"/>
    </row>
    <row r="179" spans="4:8" ht="13" x14ac:dyDescent="0.3">
      <c r="D179" s="179"/>
      <c r="E179" s="179"/>
      <c r="F179" s="179"/>
      <c r="G179" s="179"/>
      <c r="H179" s="179"/>
    </row>
    <row r="180" spans="4:8" ht="13" x14ac:dyDescent="0.3">
      <c r="D180" s="179"/>
      <c r="E180" s="179"/>
      <c r="F180" s="179"/>
      <c r="G180" s="179"/>
      <c r="H180" s="179"/>
    </row>
    <row r="181" spans="4:8" ht="13" x14ac:dyDescent="0.3">
      <c r="D181" s="179"/>
      <c r="E181" s="179"/>
      <c r="F181" s="179"/>
      <c r="G181" s="179"/>
      <c r="H181" s="179"/>
    </row>
    <row r="182" spans="4:8" ht="13" x14ac:dyDescent="0.3">
      <c r="D182" s="179"/>
      <c r="E182" s="179"/>
      <c r="F182" s="179"/>
      <c r="G182" s="179"/>
      <c r="H182" s="179"/>
    </row>
    <row r="183" spans="4:8" ht="13" x14ac:dyDescent="0.3">
      <c r="D183" s="179"/>
      <c r="E183" s="179"/>
      <c r="F183" s="179"/>
      <c r="G183" s="179"/>
      <c r="H183" s="179"/>
    </row>
    <row r="184" spans="4:8" ht="13" x14ac:dyDescent="0.3">
      <c r="D184" s="179"/>
      <c r="E184" s="179"/>
      <c r="F184" s="179"/>
      <c r="G184" s="179"/>
      <c r="H184" s="179"/>
    </row>
    <row r="185" spans="4:8" ht="13" x14ac:dyDescent="0.3">
      <c r="D185" s="179"/>
      <c r="E185" s="179"/>
      <c r="F185" s="179"/>
      <c r="G185" s="179"/>
      <c r="H185" s="179"/>
    </row>
    <row r="186" spans="4:8" ht="13" x14ac:dyDescent="0.3">
      <c r="D186" s="179"/>
      <c r="E186" s="179"/>
      <c r="F186" s="179"/>
      <c r="G186" s="179"/>
      <c r="H186" s="179"/>
    </row>
    <row r="187" spans="4:8" ht="13" x14ac:dyDescent="0.3">
      <c r="D187" s="179"/>
      <c r="E187" s="179"/>
      <c r="F187" s="179"/>
      <c r="G187" s="179"/>
      <c r="H187" s="179"/>
    </row>
    <row r="188" spans="4:8" ht="13" x14ac:dyDescent="0.3">
      <c r="D188" s="179"/>
      <c r="E188" s="179"/>
      <c r="F188" s="179"/>
      <c r="G188" s="179"/>
      <c r="H188" s="179"/>
    </row>
    <row r="189" spans="4:8" ht="13" x14ac:dyDescent="0.3">
      <c r="D189" s="179"/>
      <c r="E189" s="179"/>
      <c r="F189" s="179"/>
      <c r="G189" s="179"/>
      <c r="H189" s="179"/>
    </row>
    <row r="190" spans="4:8" ht="13" x14ac:dyDescent="0.3">
      <c r="D190" s="179"/>
      <c r="E190" s="179"/>
      <c r="F190" s="179"/>
      <c r="G190" s="179"/>
      <c r="H190" s="179"/>
    </row>
    <row r="191" spans="4:8" ht="13" x14ac:dyDescent="0.3">
      <c r="D191" s="179"/>
      <c r="E191" s="179"/>
      <c r="F191" s="179"/>
      <c r="G191" s="179"/>
      <c r="H191" s="179"/>
    </row>
    <row r="192" spans="4:8" ht="13" x14ac:dyDescent="0.3">
      <c r="D192" s="179"/>
      <c r="E192" s="179"/>
      <c r="F192" s="179"/>
      <c r="G192" s="179"/>
      <c r="H192" s="179"/>
    </row>
    <row r="193" spans="4:8" ht="13" x14ac:dyDescent="0.3">
      <c r="D193" s="179"/>
      <c r="E193" s="179"/>
      <c r="F193" s="179"/>
      <c r="G193" s="179"/>
      <c r="H193" s="179"/>
    </row>
    <row r="194" spans="4:8" ht="13" x14ac:dyDescent="0.3">
      <c r="D194" s="179"/>
      <c r="E194" s="179"/>
      <c r="F194" s="179"/>
      <c r="G194" s="179"/>
      <c r="H194" s="179"/>
    </row>
    <row r="195" spans="4:8" ht="13" x14ac:dyDescent="0.3">
      <c r="D195" s="179"/>
      <c r="E195" s="179"/>
      <c r="F195" s="179"/>
      <c r="G195" s="179"/>
      <c r="H195" s="179"/>
    </row>
    <row r="196" spans="4:8" ht="13" x14ac:dyDescent="0.3">
      <c r="D196" s="179"/>
      <c r="E196" s="179"/>
      <c r="F196" s="179"/>
      <c r="G196" s="179"/>
      <c r="H196" s="179"/>
    </row>
    <row r="197" spans="4:8" ht="13" x14ac:dyDescent="0.3">
      <c r="D197" s="179"/>
      <c r="E197" s="179"/>
      <c r="F197" s="179"/>
      <c r="G197" s="179"/>
      <c r="H197" s="179"/>
    </row>
    <row r="198" spans="4:8" ht="13" x14ac:dyDescent="0.3">
      <c r="D198" s="179"/>
      <c r="E198" s="179"/>
      <c r="F198" s="179"/>
      <c r="G198" s="179"/>
      <c r="H198" s="179"/>
    </row>
    <row r="199" spans="4:8" ht="13" x14ac:dyDescent="0.3">
      <c r="D199" s="179"/>
      <c r="E199" s="179"/>
      <c r="F199" s="179"/>
      <c r="G199" s="179"/>
      <c r="H199" s="179"/>
    </row>
    <row r="200" spans="4:8" ht="13" x14ac:dyDescent="0.3">
      <c r="D200" s="179"/>
      <c r="E200" s="179"/>
      <c r="F200" s="179"/>
      <c r="G200" s="179"/>
      <c r="H200" s="179"/>
    </row>
    <row r="201" spans="4:8" ht="13" x14ac:dyDescent="0.3">
      <c r="D201" s="179"/>
      <c r="E201" s="179"/>
      <c r="F201" s="179"/>
      <c r="G201" s="179"/>
      <c r="H201" s="179"/>
    </row>
    <row r="202" spans="4:8" ht="13" x14ac:dyDescent="0.3">
      <c r="D202" s="179"/>
      <c r="E202" s="179"/>
      <c r="F202" s="179"/>
      <c r="G202" s="179"/>
      <c r="H202" s="179"/>
    </row>
    <row r="203" spans="4:8" ht="13" x14ac:dyDescent="0.3">
      <c r="D203" s="179"/>
      <c r="E203" s="179"/>
      <c r="F203" s="179"/>
      <c r="G203" s="179"/>
      <c r="H203" s="179"/>
    </row>
    <row r="204" spans="4:8" ht="13" x14ac:dyDescent="0.3">
      <c r="D204" s="179"/>
      <c r="E204" s="179"/>
      <c r="F204" s="179"/>
      <c r="G204" s="179"/>
      <c r="H204" s="179"/>
    </row>
    <row r="205" spans="4:8" ht="13" x14ac:dyDescent="0.3">
      <c r="D205" s="179"/>
      <c r="E205" s="179"/>
      <c r="F205" s="179"/>
      <c r="G205" s="179"/>
      <c r="H205" s="179"/>
    </row>
    <row r="206" spans="4:8" ht="13" x14ac:dyDescent="0.3">
      <c r="D206" s="179"/>
      <c r="E206" s="179"/>
      <c r="F206" s="179"/>
      <c r="G206" s="179"/>
      <c r="H206" s="179"/>
    </row>
    <row r="207" spans="4:8" ht="13" x14ac:dyDescent="0.3">
      <c r="D207" s="179"/>
      <c r="E207" s="179"/>
      <c r="F207" s="179"/>
      <c r="G207" s="179"/>
      <c r="H207" s="179"/>
    </row>
    <row r="208" spans="4:8" ht="13" x14ac:dyDescent="0.3">
      <c r="D208" s="179"/>
      <c r="E208" s="179"/>
      <c r="F208" s="179"/>
      <c r="G208" s="179"/>
      <c r="H208" s="179"/>
    </row>
    <row r="209" spans="4:8" ht="13" x14ac:dyDescent="0.3">
      <c r="D209" s="179"/>
      <c r="E209" s="179"/>
      <c r="F209" s="179"/>
      <c r="G209" s="179"/>
      <c r="H209" s="179"/>
    </row>
    <row r="210" spans="4:8" ht="13" x14ac:dyDescent="0.3">
      <c r="D210" s="179"/>
      <c r="E210" s="179"/>
      <c r="F210" s="179"/>
      <c r="G210" s="179"/>
      <c r="H210" s="179"/>
    </row>
    <row r="211" spans="4:8" ht="13" x14ac:dyDescent="0.3">
      <c r="D211" s="179"/>
      <c r="E211" s="179"/>
      <c r="F211" s="179"/>
      <c r="G211" s="179"/>
      <c r="H211" s="179"/>
    </row>
    <row r="212" spans="4:8" ht="13" x14ac:dyDescent="0.3">
      <c r="D212" s="179"/>
      <c r="E212" s="179"/>
      <c r="F212" s="179"/>
      <c r="G212" s="179"/>
      <c r="H212" s="179"/>
    </row>
    <row r="213" spans="4:8" ht="13" x14ac:dyDescent="0.3">
      <c r="D213" s="179"/>
      <c r="E213" s="179"/>
      <c r="F213" s="179"/>
      <c r="G213" s="179"/>
      <c r="H213" s="179"/>
    </row>
    <row r="214" spans="4:8" ht="13" x14ac:dyDescent="0.3">
      <c r="D214" s="179"/>
      <c r="E214" s="179"/>
      <c r="F214" s="179"/>
      <c r="G214" s="179"/>
      <c r="H214" s="179"/>
    </row>
    <row r="215" spans="4:8" ht="13" x14ac:dyDescent="0.3">
      <c r="D215" s="179"/>
      <c r="E215" s="179"/>
      <c r="F215" s="179"/>
      <c r="G215" s="179"/>
      <c r="H215" s="179"/>
    </row>
    <row r="216" spans="4:8" ht="13" x14ac:dyDescent="0.3">
      <c r="D216" s="179"/>
      <c r="E216" s="179"/>
      <c r="F216" s="179"/>
      <c r="G216" s="179"/>
      <c r="H216" s="179"/>
    </row>
    <row r="217" spans="4:8" ht="13" x14ac:dyDescent="0.3">
      <c r="D217" s="179"/>
      <c r="E217" s="179"/>
      <c r="F217" s="179"/>
      <c r="G217" s="179"/>
      <c r="H217" s="179"/>
    </row>
    <row r="218" spans="4:8" ht="13" x14ac:dyDescent="0.3">
      <c r="D218" s="179"/>
      <c r="E218" s="179"/>
      <c r="F218" s="179"/>
      <c r="G218" s="179"/>
      <c r="H218" s="179"/>
    </row>
    <row r="219" spans="4:8" ht="13" x14ac:dyDescent="0.3">
      <c r="D219" s="179"/>
      <c r="E219" s="179"/>
      <c r="F219" s="179"/>
      <c r="G219" s="179"/>
      <c r="H219" s="179"/>
    </row>
    <row r="220" spans="4:8" ht="13" x14ac:dyDescent="0.3">
      <c r="D220" s="179"/>
      <c r="E220" s="179"/>
      <c r="F220" s="179"/>
      <c r="G220" s="179"/>
      <c r="H220" s="179"/>
    </row>
    <row r="221" spans="4:8" ht="13" x14ac:dyDescent="0.3">
      <c r="D221" s="179"/>
      <c r="E221" s="179"/>
      <c r="F221" s="179"/>
      <c r="G221" s="179"/>
      <c r="H221" s="179"/>
    </row>
    <row r="222" spans="4:8" ht="13" x14ac:dyDescent="0.3">
      <c r="D222" s="179"/>
      <c r="E222" s="179"/>
      <c r="F222" s="179"/>
      <c r="G222" s="179"/>
      <c r="H222" s="179"/>
    </row>
    <row r="223" spans="4:8" ht="13" x14ac:dyDescent="0.3">
      <c r="D223" s="179"/>
      <c r="E223" s="179"/>
      <c r="F223" s="179"/>
      <c r="G223" s="179"/>
      <c r="H223" s="179"/>
    </row>
    <row r="224" spans="4:8" ht="13" x14ac:dyDescent="0.3">
      <c r="D224" s="179"/>
      <c r="E224" s="179"/>
      <c r="F224" s="179"/>
      <c r="G224" s="179"/>
      <c r="H224" s="179"/>
    </row>
    <row r="225" spans="4:8" ht="13" x14ac:dyDescent="0.3">
      <c r="D225" s="179"/>
      <c r="E225" s="179"/>
      <c r="F225" s="179"/>
      <c r="G225" s="179"/>
      <c r="H225" s="179"/>
    </row>
    <row r="226" spans="4:8" ht="13" x14ac:dyDescent="0.3">
      <c r="D226" s="179"/>
      <c r="E226" s="179"/>
      <c r="F226" s="179"/>
      <c r="G226" s="179"/>
      <c r="H226" s="179"/>
    </row>
    <row r="227" spans="4:8" ht="13" x14ac:dyDescent="0.3">
      <c r="D227" s="179"/>
      <c r="E227" s="179"/>
      <c r="F227" s="179"/>
      <c r="G227" s="179"/>
      <c r="H227" s="179"/>
    </row>
    <row r="228" spans="4:8" ht="13" x14ac:dyDescent="0.3">
      <c r="D228" s="179"/>
      <c r="E228" s="179"/>
      <c r="F228" s="179"/>
      <c r="G228" s="179"/>
      <c r="H228" s="179"/>
    </row>
    <row r="229" spans="4:8" ht="13" x14ac:dyDescent="0.3">
      <c r="D229" s="179"/>
      <c r="E229" s="179"/>
      <c r="F229" s="179"/>
      <c r="G229" s="179"/>
      <c r="H229" s="179"/>
    </row>
    <row r="230" spans="4:8" ht="13" x14ac:dyDescent="0.3">
      <c r="D230" s="179"/>
      <c r="E230" s="179"/>
      <c r="F230" s="179"/>
      <c r="G230" s="179"/>
      <c r="H230" s="179"/>
    </row>
    <row r="231" spans="4:8" ht="13" x14ac:dyDescent="0.3">
      <c r="D231" s="179"/>
      <c r="E231" s="179"/>
      <c r="F231" s="179"/>
      <c r="G231" s="179"/>
      <c r="H231" s="179"/>
    </row>
    <row r="232" spans="4:8" ht="13" x14ac:dyDescent="0.3">
      <c r="D232" s="179"/>
      <c r="E232" s="179"/>
      <c r="F232" s="179"/>
      <c r="G232" s="179"/>
      <c r="H232" s="179"/>
    </row>
    <row r="233" spans="4:8" ht="13" x14ac:dyDescent="0.3">
      <c r="D233" s="179"/>
      <c r="E233" s="179"/>
      <c r="F233" s="179"/>
      <c r="G233" s="179"/>
      <c r="H233" s="179"/>
    </row>
    <row r="234" spans="4:8" ht="13" x14ac:dyDescent="0.3">
      <c r="D234" s="179"/>
      <c r="E234" s="179"/>
      <c r="F234" s="179"/>
      <c r="G234" s="179"/>
      <c r="H234" s="179"/>
    </row>
    <row r="235" spans="4:8" ht="13" x14ac:dyDescent="0.3">
      <c r="D235" s="179"/>
      <c r="E235" s="179"/>
      <c r="F235" s="179"/>
      <c r="G235" s="179"/>
      <c r="H235" s="179"/>
    </row>
    <row r="236" spans="4:8" ht="13" x14ac:dyDescent="0.3">
      <c r="D236" s="179"/>
      <c r="E236" s="179"/>
      <c r="F236" s="179"/>
      <c r="G236" s="179"/>
      <c r="H236" s="179"/>
    </row>
    <row r="237" spans="4:8" ht="13" x14ac:dyDescent="0.3">
      <c r="D237" s="179"/>
      <c r="E237" s="179"/>
      <c r="F237" s="179"/>
      <c r="G237" s="179"/>
      <c r="H237" s="179"/>
    </row>
    <row r="238" spans="4:8" ht="13" x14ac:dyDescent="0.3">
      <c r="D238" s="179"/>
      <c r="E238" s="179"/>
      <c r="F238" s="179"/>
      <c r="G238" s="179"/>
      <c r="H238" s="179"/>
    </row>
    <row r="239" spans="4:8" ht="13" x14ac:dyDescent="0.3">
      <c r="D239" s="179"/>
      <c r="E239" s="179"/>
      <c r="F239" s="179"/>
      <c r="G239" s="179"/>
      <c r="H239" s="179"/>
    </row>
    <row r="240" spans="4:8" ht="13" x14ac:dyDescent="0.3">
      <c r="D240" s="179"/>
      <c r="E240" s="179"/>
      <c r="F240" s="179"/>
      <c r="G240" s="179"/>
      <c r="H240" s="179"/>
    </row>
    <row r="241" spans="4:8" ht="13" x14ac:dyDescent="0.3">
      <c r="D241" s="179"/>
      <c r="E241" s="179"/>
      <c r="F241" s="179"/>
      <c r="G241" s="179"/>
      <c r="H241" s="179"/>
    </row>
    <row r="242" spans="4:8" ht="13" x14ac:dyDescent="0.3">
      <c r="D242" s="179"/>
      <c r="E242" s="179"/>
      <c r="F242" s="179"/>
      <c r="G242" s="179"/>
      <c r="H242" s="179"/>
    </row>
    <row r="243" spans="4:8" ht="13" x14ac:dyDescent="0.3">
      <c r="D243" s="179"/>
      <c r="E243" s="179"/>
      <c r="F243" s="179"/>
      <c r="G243" s="179"/>
      <c r="H243" s="179"/>
    </row>
    <row r="244" spans="4:8" ht="13" x14ac:dyDescent="0.3">
      <c r="D244" s="179"/>
      <c r="E244" s="179"/>
      <c r="F244" s="179"/>
      <c r="G244" s="179"/>
      <c r="H244" s="179"/>
    </row>
    <row r="245" spans="4:8" ht="13" x14ac:dyDescent="0.3">
      <c r="D245" s="179"/>
      <c r="E245" s="179"/>
      <c r="F245" s="179"/>
      <c r="G245" s="179"/>
      <c r="H245" s="179"/>
    </row>
    <row r="246" spans="4:8" ht="13" x14ac:dyDescent="0.3">
      <c r="D246" s="179"/>
      <c r="E246" s="179"/>
      <c r="F246" s="179"/>
      <c r="G246" s="179"/>
      <c r="H246" s="179"/>
    </row>
    <row r="247" spans="4:8" ht="13" x14ac:dyDescent="0.3">
      <c r="D247" s="179"/>
      <c r="E247" s="179"/>
      <c r="F247" s="179"/>
      <c r="G247" s="179"/>
      <c r="H247" s="179"/>
    </row>
    <row r="248" spans="4:8" ht="13" x14ac:dyDescent="0.3">
      <c r="D248" s="179"/>
      <c r="E248" s="179"/>
      <c r="F248" s="179"/>
      <c r="G248" s="179"/>
      <c r="H248" s="179"/>
    </row>
    <row r="249" spans="4:8" ht="13" x14ac:dyDescent="0.3">
      <c r="D249" s="179"/>
      <c r="E249" s="179"/>
      <c r="F249" s="179"/>
      <c r="G249" s="179"/>
      <c r="H249" s="179"/>
    </row>
    <row r="250" spans="4:8" ht="13" x14ac:dyDescent="0.3">
      <c r="D250" s="179"/>
      <c r="E250" s="179"/>
      <c r="F250" s="179"/>
      <c r="G250" s="179"/>
      <c r="H250" s="179"/>
    </row>
    <row r="251" spans="4:8" ht="13" x14ac:dyDescent="0.3">
      <c r="D251" s="179"/>
      <c r="E251" s="179"/>
      <c r="F251" s="179"/>
      <c r="G251" s="179"/>
      <c r="H251" s="179"/>
    </row>
    <row r="252" spans="4:8" ht="13" x14ac:dyDescent="0.3">
      <c r="D252" s="179"/>
      <c r="E252" s="179"/>
      <c r="F252" s="179"/>
      <c r="G252" s="179"/>
      <c r="H252" s="179"/>
    </row>
    <row r="253" spans="4:8" ht="13" x14ac:dyDescent="0.3">
      <c r="D253" s="179"/>
      <c r="E253" s="179"/>
      <c r="F253" s="179"/>
      <c r="G253" s="179"/>
      <c r="H253" s="179"/>
    </row>
    <row r="254" spans="4:8" ht="13" x14ac:dyDescent="0.3">
      <c r="D254" s="179"/>
      <c r="E254" s="179"/>
      <c r="F254" s="179"/>
      <c r="G254" s="179"/>
      <c r="H254" s="179"/>
    </row>
    <row r="255" spans="4:8" ht="13" x14ac:dyDescent="0.3">
      <c r="D255" s="179"/>
      <c r="E255" s="179"/>
      <c r="F255" s="179"/>
      <c r="G255" s="179"/>
      <c r="H255" s="179"/>
    </row>
    <row r="256" spans="4:8" ht="13" x14ac:dyDescent="0.3">
      <c r="D256" s="179"/>
      <c r="E256" s="179"/>
      <c r="F256" s="179"/>
      <c r="G256" s="179"/>
      <c r="H256" s="179"/>
    </row>
    <row r="257" spans="4:8" ht="13" x14ac:dyDescent="0.3">
      <c r="D257" s="179"/>
      <c r="E257" s="179"/>
      <c r="F257" s="179"/>
      <c r="G257" s="179"/>
      <c r="H257" s="179"/>
    </row>
    <row r="258" spans="4:8" ht="13" x14ac:dyDescent="0.3">
      <c r="D258" s="179"/>
      <c r="E258" s="179"/>
      <c r="F258" s="179"/>
      <c r="G258" s="179"/>
      <c r="H258" s="179"/>
    </row>
    <row r="259" spans="4:8" ht="13" x14ac:dyDescent="0.3">
      <c r="D259" s="179"/>
      <c r="E259" s="179"/>
      <c r="F259" s="179"/>
      <c r="G259" s="179"/>
      <c r="H259" s="179"/>
    </row>
    <row r="260" spans="4:8" ht="13" x14ac:dyDescent="0.3">
      <c r="D260" s="179"/>
      <c r="E260" s="179"/>
      <c r="F260" s="179"/>
      <c r="G260" s="179"/>
      <c r="H260" s="179"/>
    </row>
    <row r="261" spans="4:8" ht="13" x14ac:dyDescent="0.3">
      <c r="D261" s="179"/>
      <c r="E261" s="179"/>
      <c r="F261" s="179"/>
      <c r="G261" s="179"/>
      <c r="H261" s="179"/>
    </row>
    <row r="262" spans="4:8" ht="13" x14ac:dyDescent="0.3">
      <c r="D262" s="179"/>
      <c r="E262" s="179"/>
      <c r="F262" s="179"/>
      <c r="G262" s="179"/>
      <c r="H262" s="179"/>
    </row>
    <row r="263" spans="4:8" ht="13" x14ac:dyDescent="0.3">
      <c r="D263" s="179"/>
      <c r="E263" s="179"/>
      <c r="F263" s="179"/>
      <c r="G263" s="179"/>
      <c r="H263" s="179"/>
    </row>
    <row r="264" spans="4:8" ht="13" x14ac:dyDescent="0.3">
      <c r="D264" s="179"/>
      <c r="E264" s="179"/>
      <c r="F264" s="179"/>
      <c r="G264" s="179"/>
      <c r="H264" s="179"/>
    </row>
    <row r="265" spans="4:8" ht="13" x14ac:dyDescent="0.3">
      <c r="D265" s="179"/>
      <c r="E265" s="179"/>
      <c r="F265" s="179"/>
      <c r="G265" s="179"/>
      <c r="H265" s="179"/>
    </row>
    <row r="266" spans="4:8" ht="13" x14ac:dyDescent="0.3">
      <c r="D266" s="179"/>
      <c r="E266" s="179"/>
      <c r="F266" s="179"/>
      <c r="G266" s="179"/>
      <c r="H266" s="179"/>
    </row>
    <row r="267" spans="4:8" ht="13" x14ac:dyDescent="0.3">
      <c r="D267" s="179"/>
      <c r="E267" s="179"/>
      <c r="F267" s="179"/>
      <c r="G267" s="179"/>
      <c r="H267" s="179"/>
    </row>
    <row r="268" spans="4:8" ht="13" x14ac:dyDescent="0.3">
      <c r="D268" s="179"/>
      <c r="E268" s="179"/>
      <c r="F268" s="179"/>
      <c r="G268" s="179"/>
      <c r="H268" s="179"/>
    </row>
    <row r="269" spans="4:8" ht="13" x14ac:dyDescent="0.3">
      <c r="D269" s="179"/>
      <c r="E269" s="179"/>
      <c r="F269" s="179"/>
      <c r="G269" s="179"/>
      <c r="H269" s="179"/>
    </row>
    <row r="270" spans="4:8" ht="13" x14ac:dyDescent="0.3">
      <c r="D270" s="179"/>
      <c r="E270" s="179"/>
      <c r="F270" s="179"/>
      <c r="G270" s="179"/>
      <c r="H270" s="179"/>
    </row>
    <row r="271" spans="4:8" ht="13" x14ac:dyDescent="0.3">
      <c r="D271" s="179"/>
      <c r="E271" s="179"/>
      <c r="F271" s="179"/>
      <c r="G271" s="179"/>
      <c r="H271" s="179"/>
    </row>
    <row r="272" spans="4:8" ht="13" x14ac:dyDescent="0.3">
      <c r="D272" s="179"/>
      <c r="E272" s="179"/>
      <c r="F272" s="179"/>
      <c r="G272" s="179"/>
      <c r="H272" s="179"/>
    </row>
    <row r="273" spans="4:8" ht="13" x14ac:dyDescent="0.3">
      <c r="D273" s="179"/>
      <c r="E273" s="179"/>
      <c r="F273" s="179"/>
      <c r="G273" s="179"/>
      <c r="H273" s="179"/>
    </row>
    <row r="274" spans="4:8" ht="13" x14ac:dyDescent="0.3">
      <c r="D274" s="179"/>
      <c r="E274" s="179"/>
      <c r="F274" s="179"/>
      <c r="G274" s="179"/>
      <c r="H274" s="179"/>
    </row>
    <row r="275" spans="4:8" ht="13" x14ac:dyDescent="0.3">
      <c r="D275" s="179"/>
      <c r="E275" s="179"/>
      <c r="F275" s="179"/>
      <c r="G275" s="179"/>
      <c r="H275" s="179"/>
    </row>
    <row r="276" spans="4:8" ht="13" x14ac:dyDescent="0.3">
      <c r="D276" s="179"/>
      <c r="E276" s="179"/>
      <c r="F276" s="179"/>
      <c r="G276" s="179"/>
      <c r="H276" s="179"/>
    </row>
    <row r="277" spans="4:8" ht="13" x14ac:dyDescent="0.3">
      <c r="D277" s="179"/>
      <c r="E277" s="179"/>
      <c r="F277" s="179"/>
      <c r="G277" s="179"/>
      <c r="H277" s="179"/>
    </row>
    <row r="278" spans="4:8" ht="13" x14ac:dyDescent="0.3">
      <c r="D278" s="179"/>
      <c r="E278" s="179"/>
      <c r="F278" s="179"/>
      <c r="G278" s="179"/>
      <c r="H278" s="179"/>
    </row>
    <row r="279" spans="4:8" ht="13" x14ac:dyDescent="0.3">
      <c r="D279" s="179"/>
      <c r="E279" s="179"/>
      <c r="F279" s="179"/>
      <c r="G279" s="179"/>
      <c r="H279" s="179"/>
    </row>
    <row r="280" spans="4:8" ht="13" x14ac:dyDescent="0.3">
      <c r="D280" s="179"/>
      <c r="E280" s="179"/>
      <c r="F280" s="179"/>
      <c r="G280" s="179"/>
      <c r="H280" s="179"/>
    </row>
    <row r="281" spans="4:8" ht="13" x14ac:dyDescent="0.3">
      <c r="D281" s="179"/>
      <c r="E281" s="179"/>
      <c r="F281" s="179"/>
      <c r="G281" s="179"/>
      <c r="H281" s="179"/>
    </row>
    <row r="282" spans="4:8" ht="13" x14ac:dyDescent="0.3">
      <c r="D282" s="179"/>
      <c r="E282" s="179"/>
      <c r="F282" s="179"/>
      <c r="G282" s="179"/>
      <c r="H282" s="179"/>
    </row>
    <row r="283" spans="4:8" ht="13" x14ac:dyDescent="0.3">
      <c r="D283" s="179"/>
      <c r="E283" s="179"/>
      <c r="F283" s="179"/>
      <c r="G283" s="179"/>
      <c r="H283" s="179"/>
    </row>
    <row r="284" spans="4:8" ht="13" x14ac:dyDescent="0.3">
      <c r="D284" s="179"/>
      <c r="E284" s="179"/>
      <c r="F284" s="179"/>
      <c r="G284" s="179"/>
      <c r="H284" s="179"/>
    </row>
    <row r="285" spans="4:8" ht="13" x14ac:dyDescent="0.3">
      <c r="D285" s="179"/>
      <c r="E285" s="179"/>
      <c r="F285" s="179"/>
      <c r="G285" s="179"/>
      <c r="H285" s="179"/>
    </row>
    <row r="286" spans="4:8" ht="13" x14ac:dyDescent="0.3">
      <c r="D286" s="179"/>
      <c r="E286" s="179"/>
      <c r="F286" s="179"/>
      <c r="G286" s="179"/>
      <c r="H286" s="179"/>
    </row>
    <row r="287" spans="4:8" ht="13" x14ac:dyDescent="0.3">
      <c r="D287" s="179"/>
      <c r="E287" s="179"/>
      <c r="F287" s="179"/>
      <c r="G287" s="179"/>
      <c r="H287" s="179"/>
    </row>
    <row r="288" spans="4:8" ht="13" x14ac:dyDescent="0.3">
      <c r="D288" s="179"/>
      <c r="E288" s="179"/>
      <c r="F288" s="179"/>
      <c r="G288" s="179"/>
      <c r="H288" s="179"/>
    </row>
    <row r="289" spans="4:8" ht="13" x14ac:dyDescent="0.3">
      <c r="D289" s="179"/>
      <c r="E289" s="179"/>
      <c r="F289" s="179"/>
      <c r="G289" s="179"/>
      <c r="H289" s="179"/>
    </row>
    <row r="290" spans="4:8" ht="13" x14ac:dyDescent="0.3">
      <c r="D290" s="179"/>
      <c r="E290" s="179"/>
      <c r="F290" s="179"/>
      <c r="G290" s="179"/>
      <c r="H290" s="179"/>
    </row>
    <row r="291" spans="4:8" ht="13" x14ac:dyDescent="0.3">
      <c r="D291" s="179"/>
      <c r="E291" s="179"/>
      <c r="F291" s="179"/>
      <c r="G291" s="179"/>
      <c r="H291" s="179"/>
    </row>
    <row r="292" spans="4:8" ht="13" x14ac:dyDescent="0.3">
      <c r="D292" s="179"/>
      <c r="E292" s="179"/>
      <c r="F292" s="179"/>
      <c r="G292" s="179"/>
      <c r="H292" s="179"/>
    </row>
    <row r="293" spans="4:8" ht="13" x14ac:dyDescent="0.3">
      <c r="D293" s="179"/>
      <c r="E293" s="179"/>
      <c r="F293" s="179"/>
      <c r="G293" s="179"/>
      <c r="H293" s="179"/>
    </row>
    <row r="294" spans="4:8" ht="13" x14ac:dyDescent="0.3">
      <c r="D294" s="179"/>
      <c r="E294" s="179"/>
      <c r="F294" s="179"/>
      <c r="G294" s="179"/>
      <c r="H294" s="179"/>
    </row>
    <row r="295" spans="4:8" ht="13" x14ac:dyDescent="0.3">
      <c r="D295" s="179"/>
      <c r="E295" s="179"/>
      <c r="F295" s="179"/>
      <c r="G295" s="179"/>
      <c r="H295" s="179"/>
    </row>
    <row r="296" spans="4:8" ht="13" x14ac:dyDescent="0.3">
      <c r="D296" s="179"/>
      <c r="E296" s="179"/>
      <c r="F296" s="179"/>
      <c r="G296" s="179"/>
      <c r="H296" s="179"/>
    </row>
    <row r="297" spans="4:8" ht="13" x14ac:dyDescent="0.3">
      <c r="D297" s="179"/>
      <c r="E297" s="179"/>
      <c r="F297" s="179"/>
      <c r="G297" s="179"/>
      <c r="H297" s="179"/>
    </row>
    <row r="298" spans="4:8" ht="13" x14ac:dyDescent="0.3">
      <c r="D298" s="179"/>
      <c r="E298" s="179"/>
      <c r="F298" s="179"/>
      <c r="G298" s="179"/>
      <c r="H298" s="179"/>
    </row>
    <row r="299" spans="4:8" ht="13" x14ac:dyDescent="0.3">
      <c r="D299" s="179"/>
      <c r="E299" s="179"/>
      <c r="F299" s="179"/>
      <c r="G299" s="179"/>
      <c r="H299" s="179"/>
    </row>
    <row r="300" spans="4:8" ht="13" x14ac:dyDescent="0.3">
      <c r="D300" s="179"/>
      <c r="E300" s="179"/>
      <c r="F300" s="179"/>
      <c r="G300" s="179"/>
      <c r="H300" s="179"/>
    </row>
    <row r="301" spans="4:8" ht="13" x14ac:dyDescent="0.3">
      <c r="D301" s="179"/>
      <c r="E301" s="179"/>
      <c r="F301" s="179"/>
      <c r="G301" s="179"/>
      <c r="H301" s="179"/>
    </row>
    <row r="302" spans="4:8" ht="13" x14ac:dyDescent="0.3">
      <c r="D302" s="179"/>
      <c r="E302" s="179"/>
      <c r="F302" s="179"/>
      <c r="G302" s="179"/>
      <c r="H302" s="179"/>
    </row>
    <row r="303" spans="4:8" ht="13" x14ac:dyDescent="0.3">
      <c r="D303" s="179"/>
      <c r="E303" s="179"/>
      <c r="F303" s="179"/>
      <c r="G303" s="179"/>
      <c r="H303" s="179"/>
    </row>
    <row r="304" spans="4:8" ht="13" x14ac:dyDescent="0.3">
      <c r="D304" s="179"/>
      <c r="E304" s="179"/>
      <c r="F304" s="179"/>
      <c r="G304" s="179"/>
      <c r="H304" s="179"/>
    </row>
    <row r="305" spans="4:8" ht="13" x14ac:dyDescent="0.3">
      <c r="D305" s="179"/>
      <c r="E305" s="179"/>
      <c r="F305" s="179"/>
      <c r="G305" s="179"/>
      <c r="H305" s="179"/>
    </row>
    <row r="306" spans="4:8" ht="13" x14ac:dyDescent="0.3">
      <c r="D306" s="179"/>
      <c r="E306" s="179"/>
      <c r="F306" s="179"/>
      <c r="G306" s="179"/>
      <c r="H306" s="179"/>
    </row>
    <row r="307" spans="4:8" ht="13" x14ac:dyDescent="0.3">
      <c r="D307" s="179"/>
      <c r="E307" s="179"/>
      <c r="F307" s="179"/>
      <c r="G307" s="179"/>
      <c r="H307" s="179"/>
    </row>
    <row r="308" spans="4:8" ht="13" x14ac:dyDescent="0.3">
      <c r="D308" s="179"/>
      <c r="E308" s="179"/>
      <c r="F308" s="179"/>
      <c r="G308" s="179"/>
      <c r="H308" s="179"/>
    </row>
    <row r="309" spans="4:8" ht="13" x14ac:dyDescent="0.3">
      <c r="D309" s="179"/>
      <c r="E309" s="179"/>
      <c r="F309" s="179"/>
      <c r="G309" s="179"/>
      <c r="H309" s="179"/>
    </row>
    <row r="310" spans="4:8" ht="13" x14ac:dyDescent="0.3">
      <c r="D310" s="179"/>
      <c r="E310" s="179"/>
      <c r="F310" s="179"/>
      <c r="G310" s="179"/>
      <c r="H310" s="179"/>
    </row>
    <row r="311" spans="4:8" ht="13" x14ac:dyDescent="0.3">
      <c r="D311" s="179"/>
      <c r="E311" s="179"/>
      <c r="F311" s="179"/>
      <c r="G311" s="179"/>
      <c r="H311" s="179"/>
    </row>
    <row r="312" spans="4:8" ht="13" x14ac:dyDescent="0.3">
      <c r="D312" s="179"/>
      <c r="E312" s="179"/>
      <c r="F312" s="179"/>
      <c r="G312" s="179"/>
      <c r="H312" s="179"/>
    </row>
    <row r="313" spans="4:8" ht="13" x14ac:dyDescent="0.3">
      <c r="D313" s="179"/>
      <c r="E313" s="179"/>
      <c r="F313" s="179"/>
      <c r="G313" s="179"/>
      <c r="H313" s="179"/>
    </row>
    <row r="314" spans="4:8" ht="13" x14ac:dyDescent="0.3">
      <c r="D314" s="179"/>
      <c r="E314" s="179"/>
      <c r="F314" s="179"/>
      <c r="G314" s="179"/>
      <c r="H314" s="179"/>
    </row>
    <row r="315" spans="4:8" ht="13" x14ac:dyDescent="0.3">
      <c r="D315" s="179"/>
      <c r="E315" s="179"/>
      <c r="F315" s="179"/>
      <c r="G315" s="179"/>
      <c r="H315" s="179"/>
    </row>
    <row r="316" spans="4:8" ht="13" x14ac:dyDescent="0.3">
      <c r="D316" s="179"/>
      <c r="E316" s="179"/>
      <c r="F316" s="179"/>
      <c r="G316" s="179"/>
      <c r="H316" s="179"/>
    </row>
    <row r="317" spans="4:8" ht="13" x14ac:dyDescent="0.3">
      <c r="D317" s="179"/>
      <c r="E317" s="179"/>
      <c r="F317" s="179"/>
      <c r="G317" s="179"/>
      <c r="H317" s="179"/>
    </row>
    <row r="318" spans="4:8" ht="13" x14ac:dyDescent="0.3">
      <c r="D318" s="179"/>
      <c r="E318" s="179"/>
      <c r="F318" s="179"/>
      <c r="G318" s="179"/>
      <c r="H318" s="179"/>
    </row>
    <row r="319" spans="4:8" ht="13" x14ac:dyDescent="0.3">
      <c r="D319" s="179"/>
      <c r="E319" s="179"/>
      <c r="F319" s="179"/>
      <c r="G319" s="179"/>
      <c r="H319" s="179"/>
    </row>
    <row r="320" spans="4:8" ht="13" x14ac:dyDescent="0.3">
      <c r="D320" s="179"/>
      <c r="E320" s="179"/>
      <c r="F320" s="179"/>
      <c r="G320" s="179"/>
      <c r="H320" s="179"/>
    </row>
    <row r="321" spans="4:8" ht="13" x14ac:dyDescent="0.3">
      <c r="D321" s="179"/>
      <c r="E321" s="179"/>
      <c r="F321" s="179"/>
      <c r="G321" s="179"/>
      <c r="H321" s="179"/>
    </row>
    <row r="322" spans="4:8" ht="13" x14ac:dyDescent="0.3">
      <c r="D322" s="179"/>
      <c r="E322" s="179"/>
      <c r="F322" s="179"/>
      <c r="G322" s="179"/>
      <c r="H322" s="179"/>
    </row>
    <row r="323" spans="4:8" ht="13" x14ac:dyDescent="0.3">
      <c r="D323" s="179"/>
      <c r="E323" s="179"/>
      <c r="F323" s="179"/>
      <c r="G323" s="179"/>
      <c r="H323" s="179"/>
    </row>
    <row r="324" spans="4:8" ht="13" x14ac:dyDescent="0.3">
      <c r="D324" s="179"/>
      <c r="E324" s="179"/>
      <c r="F324" s="179"/>
      <c r="G324" s="179"/>
      <c r="H324" s="179"/>
    </row>
    <row r="325" spans="4:8" ht="13" x14ac:dyDescent="0.3">
      <c r="D325" s="179"/>
      <c r="E325" s="179"/>
      <c r="F325" s="179"/>
      <c r="G325" s="179"/>
      <c r="H325" s="179"/>
    </row>
    <row r="326" spans="4:8" ht="13" x14ac:dyDescent="0.3">
      <c r="D326" s="179"/>
      <c r="E326" s="179"/>
      <c r="F326" s="179"/>
      <c r="G326" s="179"/>
      <c r="H326" s="179"/>
    </row>
    <row r="327" spans="4:8" ht="13" x14ac:dyDescent="0.3">
      <c r="D327" s="179"/>
      <c r="E327" s="179"/>
      <c r="F327" s="179"/>
      <c r="G327" s="179"/>
      <c r="H327" s="179"/>
    </row>
    <row r="328" spans="4:8" ht="13" x14ac:dyDescent="0.3">
      <c r="D328" s="179"/>
      <c r="E328" s="179"/>
      <c r="F328" s="179"/>
      <c r="G328" s="179"/>
      <c r="H328" s="179"/>
    </row>
    <row r="329" spans="4:8" ht="13" x14ac:dyDescent="0.3">
      <c r="D329" s="179"/>
      <c r="E329" s="179"/>
      <c r="F329" s="179"/>
      <c r="G329" s="179"/>
      <c r="H329" s="179"/>
    </row>
    <row r="330" spans="4:8" ht="13" x14ac:dyDescent="0.3">
      <c r="D330" s="179"/>
      <c r="E330" s="179"/>
      <c r="F330" s="179"/>
      <c r="G330" s="179"/>
      <c r="H330" s="179"/>
    </row>
    <row r="331" spans="4:8" ht="13" x14ac:dyDescent="0.3">
      <c r="D331" s="179"/>
      <c r="E331" s="179"/>
      <c r="F331" s="179"/>
      <c r="G331" s="179"/>
      <c r="H331" s="179"/>
    </row>
    <row r="332" spans="4:8" ht="13" x14ac:dyDescent="0.3">
      <c r="D332" s="179"/>
      <c r="E332" s="179"/>
      <c r="F332" s="179"/>
      <c r="G332" s="179"/>
      <c r="H332" s="179"/>
    </row>
    <row r="333" spans="4:8" ht="13" x14ac:dyDescent="0.3">
      <c r="D333" s="179"/>
      <c r="E333" s="179"/>
      <c r="F333" s="179"/>
      <c r="G333" s="179"/>
      <c r="H333" s="179"/>
    </row>
    <row r="334" spans="4:8" ht="13" x14ac:dyDescent="0.3">
      <c r="D334" s="179"/>
      <c r="E334" s="179"/>
      <c r="F334" s="179"/>
      <c r="G334" s="179"/>
      <c r="H334" s="179"/>
    </row>
    <row r="335" spans="4:8" ht="13" x14ac:dyDescent="0.3">
      <c r="D335" s="179"/>
      <c r="E335" s="179"/>
      <c r="F335" s="179"/>
      <c r="G335" s="179"/>
      <c r="H335" s="179"/>
    </row>
    <row r="336" spans="4:8" ht="13" x14ac:dyDescent="0.3">
      <c r="D336" s="179"/>
      <c r="E336" s="179"/>
      <c r="F336" s="179"/>
      <c r="G336" s="179"/>
      <c r="H336" s="179"/>
    </row>
    <row r="337" spans="4:8" ht="13" x14ac:dyDescent="0.3">
      <c r="D337" s="179"/>
      <c r="E337" s="179"/>
      <c r="F337" s="179"/>
      <c r="G337" s="179"/>
      <c r="H337" s="179"/>
    </row>
    <row r="338" spans="4:8" ht="13" x14ac:dyDescent="0.3">
      <c r="D338" s="179"/>
      <c r="E338" s="179"/>
      <c r="F338" s="179"/>
      <c r="G338" s="179"/>
      <c r="H338" s="179"/>
    </row>
    <row r="339" spans="4:8" ht="13" x14ac:dyDescent="0.3">
      <c r="D339" s="179"/>
      <c r="E339" s="179"/>
      <c r="F339" s="179"/>
      <c r="G339" s="179"/>
      <c r="H339" s="179"/>
    </row>
    <row r="340" spans="4:8" ht="13" x14ac:dyDescent="0.3">
      <c r="D340" s="179"/>
      <c r="E340" s="179"/>
      <c r="F340" s="179"/>
      <c r="G340" s="179"/>
      <c r="H340" s="179"/>
    </row>
    <row r="341" spans="4:8" ht="13" x14ac:dyDescent="0.3">
      <c r="D341" s="179"/>
      <c r="E341" s="179"/>
      <c r="F341" s="179"/>
      <c r="G341" s="179"/>
      <c r="H341" s="179"/>
    </row>
    <row r="342" spans="4:8" ht="13" x14ac:dyDescent="0.3">
      <c r="D342" s="179"/>
      <c r="E342" s="179"/>
      <c r="F342" s="179"/>
      <c r="G342" s="179"/>
      <c r="H342" s="179"/>
    </row>
    <row r="343" spans="4:8" ht="13" x14ac:dyDescent="0.3">
      <c r="D343" s="179"/>
      <c r="E343" s="179"/>
      <c r="F343" s="179"/>
      <c r="G343" s="179"/>
      <c r="H343" s="179"/>
    </row>
    <row r="344" spans="4:8" ht="13" x14ac:dyDescent="0.3">
      <c r="D344" s="179"/>
      <c r="E344" s="179"/>
      <c r="F344" s="179"/>
      <c r="G344" s="179"/>
      <c r="H344" s="179"/>
    </row>
    <row r="345" spans="4:8" ht="13" x14ac:dyDescent="0.3">
      <c r="D345" s="179"/>
      <c r="E345" s="179"/>
      <c r="F345" s="179"/>
      <c r="G345" s="179"/>
      <c r="H345" s="179"/>
    </row>
    <row r="346" spans="4:8" ht="13" x14ac:dyDescent="0.3">
      <c r="D346" s="179"/>
      <c r="E346" s="179"/>
      <c r="F346" s="179"/>
      <c r="G346" s="179"/>
      <c r="H346" s="179"/>
    </row>
    <row r="347" spans="4:8" ht="13" x14ac:dyDescent="0.3">
      <c r="D347" s="179"/>
      <c r="E347" s="179"/>
      <c r="F347" s="179"/>
      <c r="G347" s="179"/>
      <c r="H347" s="179"/>
    </row>
    <row r="348" spans="4:8" ht="13" x14ac:dyDescent="0.3">
      <c r="D348" s="179"/>
      <c r="E348" s="179"/>
      <c r="F348" s="179"/>
      <c r="G348" s="179"/>
      <c r="H348" s="179"/>
    </row>
    <row r="349" spans="4:8" ht="13" x14ac:dyDescent="0.3">
      <c r="D349" s="179"/>
      <c r="E349" s="179"/>
      <c r="F349" s="179"/>
      <c r="G349" s="179"/>
      <c r="H349" s="179"/>
    </row>
    <row r="350" spans="4:8" ht="13" x14ac:dyDescent="0.3">
      <c r="D350" s="179"/>
      <c r="E350" s="179"/>
      <c r="F350" s="179"/>
      <c r="G350" s="179"/>
      <c r="H350" s="179"/>
    </row>
    <row r="351" spans="4:8" ht="13" x14ac:dyDescent="0.3">
      <c r="D351" s="179"/>
      <c r="E351" s="179"/>
      <c r="F351" s="179"/>
      <c r="G351" s="179"/>
      <c r="H351" s="179"/>
    </row>
    <row r="352" spans="4:8" ht="13" x14ac:dyDescent="0.3">
      <c r="D352" s="179"/>
      <c r="E352" s="179"/>
      <c r="F352" s="179"/>
      <c r="G352" s="179"/>
      <c r="H352" s="179"/>
    </row>
    <row r="353" spans="4:8" ht="13" x14ac:dyDescent="0.3">
      <c r="D353" s="179"/>
      <c r="E353" s="179"/>
      <c r="F353" s="179"/>
      <c r="G353" s="179"/>
      <c r="H353" s="179"/>
    </row>
    <row r="354" spans="4:8" ht="13" x14ac:dyDescent="0.3">
      <c r="D354" s="179"/>
      <c r="E354" s="179"/>
      <c r="F354" s="179"/>
      <c r="G354" s="179"/>
      <c r="H354" s="179"/>
    </row>
    <row r="355" spans="4:8" ht="13" x14ac:dyDescent="0.3">
      <c r="D355" s="179"/>
      <c r="E355" s="179"/>
      <c r="F355" s="179"/>
      <c r="G355" s="179"/>
      <c r="H355" s="179"/>
    </row>
    <row r="356" spans="4:8" ht="13" x14ac:dyDescent="0.3">
      <c r="D356" s="179"/>
      <c r="E356" s="179"/>
      <c r="F356" s="179"/>
      <c r="G356" s="179"/>
      <c r="H356" s="179"/>
    </row>
    <row r="357" spans="4:8" ht="13" x14ac:dyDescent="0.3">
      <c r="D357" s="179"/>
      <c r="E357" s="179"/>
      <c r="F357" s="179"/>
      <c r="G357" s="179"/>
      <c r="H357" s="179"/>
    </row>
    <row r="358" spans="4:8" ht="13" x14ac:dyDescent="0.3">
      <c r="D358" s="179"/>
      <c r="E358" s="179"/>
      <c r="F358" s="179"/>
      <c r="G358" s="179"/>
      <c r="H358" s="179"/>
    </row>
    <row r="359" spans="4:8" ht="13" x14ac:dyDescent="0.3">
      <c r="D359" s="179"/>
      <c r="E359" s="179"/>
      <c r="F359" s="179"/>
      <c r="G359" s="179"/>
      <c r="H359" s="179"/>
    </row>
    <row r="360" spans="4:8" ht="13" x14ac:dyDescent="0.3">
      <c r="D360" s="179"/>
      <c r="E360" s="179"/>
      <c r="F360" s="179"/>
      <c r="G360" s="179"/>
      <c r="H360" s="179"/>
    </row>
    <row r="361" spans="4:8" ht="13" x14ac:dyDescent="0.3">
      <c r="D361" s="179"/>
      <c r="E361" s="179"/>
      <c r="F361" s="179"/>
      <c r="G361" s="179"/>
      <c r="H361" s="179"/>
    </row>
    <row r="362" spans="4:8" ht="13" x14ac:dyDescent="0.3">
      <c r="D362" s="179"/>
      <c r="E362" s="179"/>
      <c r="F362" s="179"/>
      <c r="G362" s="179"/>
      <c r="H362" s="179"/>
    </row>
    <row r="363" spans="4:8" ht="13" x14ac:dyDescent="0.3">
      <c r="D363" s="179"/>
      <c r="E363" s="179"/>
      <c r="F363" s="179"/>
      <c r="G363" s="179"/>
      <c r="H363" s="179"/>
    </row>
    <row r="364" spans="4:8" ht="13" x14ac:dyDescent="0.3">
      <c r="D364" s="179"/>
      <c r="E364" s="179"/>
      <c r="F364" s="179"/>
      <c r="G364" s="179"/>
      <c r="H364" s="179"/>
    </row>
    <row r="365" spans="4:8" ht="13" x14ac:dyDescent="0.3">
      <c r="D365" s="179"/>
      <c r="E365" s="179"/>
      <c r="F365" s="179"/>
      <c r="G365" s="179"/>
      <c r="H365" s="179"/>
    </row>
    <row r="366" spans="4:8" ht="13" x14ac:dyDescent="0.3">
      <c r="D366" s="179"/>
      <c r="E366" s="179"/>
      <c r="F366" s="179"/>
      <c r="G366" s="179"/>
      <c r="H366" s="179"/>
    </row>
    <row r="367" spans="4:8" ht="13" x14ac:dyDescent="0.3">
      <c r="D367" s="179"/>
      <c r="E367" s="179"/>
      <c r="F367" s="179"/>
      <c r="G367" s="179"/>
      <c r="H367" s="179"/>
    </row>
    <row r="368" spans="4:8" ht="13" x14ac:dyDescent="0.3">
      <c r="D368" s="179"/>
      <c r="E368" s="179"/>
      <c r="F368" s="179"/>
      <c r="G368" s="179"/>
      <c r="H368" s="179"/>
    </row>
    <row r="369" spans="4:8" ht="13" x14ac:dyDescent="0.3">
      <c r="D369" s="179"/>
      <c r="E369" s="179"/>
      <c r="F369" s="179"/>
      <c r="G369" s="179"/>
      <c r="H369" s="179"/>
    </row>
    <row r="370" spans="4:8" ht="13" x14ac:dyDescent="0.3">
      <c r="D370" s="179"/>
      <c r="E370" s="179"/>
      <c r="F370" s="179"/>
      <c r="G370" s="179"/>
      <c r="H370" s="179"/>
    </row>
    <row r="371" spans="4:8" ht="13" x14ac:dyDescent="0.3">
      <c r="D371" s="179"/>
      <c r="E371" s="179"/>
      <c r="F371" s="179"/>
      <c r="G371" s="179"/>
      <c r="H371" s="179"/>
    </row>
    <row r="372" spans="4:8" ht="13" x14ac:dyDescent="0.3">
      <c r="D372" s="179"/>
      <c r="E372" s="179"/>
      <c r="F372" s="179"/>
      <c r="G372" s="179"/>
      <c r="H372" s="179"/>
    </row>
    <row r="373" spans="4:8" ht="13" x14ac:dyDescent="0.3">
      <c r="D373" s="179"/>
      <c r="E373" s="179"/>
      <c r="F373" s="179"/>
      <c r="G373" s="179"/>
      <c r="H373" s="179"/>
    </row>
    <row r="374" spans="4:8" ht="13" x14ac:dyDescent="0.3">
      <c r="D374" s="179"/>
      <c r="E374" s="179"/>
      <c r="F374" s="179"/>
      <c r="G374" s="179"/>
      <c r="H374" s="179"/>
    </row>
    <row r="375" spans="4:8" ht="13" x14ac:dyDescent="0.3">
      <c r="D375" s="179"/>
      <c r="E375" s="179"/>
      <c r="F375" s="179"/>
      <c r="G375" s="179"/>
      <c r="H375" s="179"/>
    </row>
    <row r="376" spans="4:8" ht="13" x14ac:dyDescent="0.3">
      <c r="D376" s="179"/>
      <c r="E376" s="179"/>
      <c r="F376" s="179"/>
      <c r="G376" s="179"/>
      <c r="H376" s="179"/>
    </row>
    <row r="377" spans="4:8" ht="13" x14ac:dyDescent="0.3">
      <c r="D377" s="179"/>
      <c r="E377" s="179"/>
      <c r="F377" s="179"/>
      <c r="G377" s="179"/>
      <c r="H377" s="179"/>
    </row>
    <row r="378" spans="4:8" ht="13" x14ac:dyDescent="0.3">
      <c r="D378" s="179"/>
      <c r="E378" s="179"/>
      <c r="F378" s="179"/>
      <c r="G378" s="179"/>
      <c r="H378" s="179"/>
    </row>
    <row r="379" spans="4:8" ht="13" x14ac:dyDescent="0.3">
      <c r="D379" s="179"/>
      <c r="E379" s="179"/>
      <c r="F379" s="179"/>
      <c r="G379" s="179"/>
      <c r="H379" s="179"/>
    </row>
    <row r="380" spans="4:8" ht="13" x14ac:dyDescent="0.3">
      <c r="D380" s="179"/>
      <c r="E380" s="179"/>
      <c r="F380" s="179"/>
      <c r="G380" s="179"/>
      <c r="H380" s="179"/>
    </row>
    <row r="381" spans="4:8" ht="13" x14ac:dyDescent="0.3">
      <c r="D381" s="179"/>
      <c r="E381" s="179"/>
      <c r="F381" s="179"/>
      <c r="G381" s="179"/>
      <c r="H381" s="179"/>
    </row>
    <row r="382" spans="4:8" ht="13" x14ac:dyDescent="0.3">
      <c r="D382" s="179"/>
      <c r="E382" s="179"/>
      <c r="F382" s="179"/>
      <c r="G382" s="179"/>
      <c r="H382" s="179"/>
    </row>
    <row r="383" spans="4:8" ht="13" x14ac:dyDescent="0.3">
      <c r="D383" s="179"/>
      <c r="E383" s="179"/>
      <c r="F383" s="179"/>
      <c r="G383" s="179"/>
      <c r="H383" s="179"/>
    </row>
    <row r="384" spans="4:8" ht="13" x14ac:dyDescent="0.3">
      <c r="D384" s="179"/>
      <c r="E384" s="179"/>
      <c r="F384" s="179"/>
      <c r="G384" s="179"/>
      <c r="H384" s="179"/>
    </row>
    <row r="385" spans="4:8" ht="13" x14ac:dyDescent="0.3">
      <c r="D385" s="179"/>
      <c r="E385" s="179"/>
      <c r="F385" s="179"/>
      <c r="G385" s="179"/>
      <c r="H385" s="179"/>
    </row>
    <row r="386" spans="4:8" ht="13" x14ac:dyDescent="0.3">
      <c r="D386" s="179"/>
      <c r="E386" s="179"/>
      <c r="F386" s="179"/>
      <c r="G386" s="179"/>
      <c r="H386" s="179"/>
    </row>
    <row r="387" spans="4:8" ht="13" x14ac:dyDescent="0.3">
      <c r="D387" s="179"/>
      <c r="E387" s="179"/>
      <c r="F387" s="179"/>
      <c r="G387" s="179"/>
      <c r="H387" s="179"/>
    </row>
    <row r="388" spans="4:8" ht="13" x14ac:dyDescent="0.3">
      <c r="D388" s="179"/>
      <c r="E388" s="179"/>
      <c r="F388" s="179"/>
      <c r="G388" s="179"/>
      <c r="H388" s="179"/>
    </row>
    <row r="389" spans="4:8" ht="13" x14ac:dyDescent="0.3">
      <c r="D389" s="179"/>
      <c r="E389" s="179"/>
      <c r="F389" s="179"/>
      <c r="G389" s="179"/>
      <c r="H389" s="179"/>
    </row>
    <row r="390" spans="4:8" ht="13" x14ac:dyDescent="0.3">
      <c r="D390" s="179"/>
      <c r="E390" s="179"/>
      <c r="F390" s="179"/>
      <c r="G390" s="179"/>
      <c r="H390" s="179"/>
    </row>
    <row r="391" spans="4:8" ht="13" x14ac:dyDescent="0.3">
      <c r="D391" s="179"/>
      <c r="E391" s="179"/>
      <c r="F391" s="179"/>
      <c r="G391" s="179"/>
      <c r="H391" s="179"/>
    </row>
    <row r="392" spans="4:8" ht="13" x14ac:dyDescent="0.3">
      <c r="D392" s="179"/>
      <c r="E392" s="179"/>
      <c r="F392" s="179"/>
      <c r="G392" s="179"/>
      <c r="H392" s="179"/>
    </row>
    <row r="393" spans="4:8" ht="13" x14ac:dyDescent="0.3">
      <c r="D393" s="179"/>
      <c r="E393" s="179"/>
      <c r="F393" s="179"/>
      <c r="G393" s="179"/>
      <c r="H393" s="179"/>
    </row>
    <row r="394" spans="4:8" ht="13" x14ac:dyDescent="0.3">
      <c r="D394" s="179"/>
      <c r="E394" s="179"/>
      <c r="F394" s="179"/>
      <c r="G394" s="179"/>
      <c r="H394" s="179"/>
    </row>
    <row r="395" spans="4:8" ht="13" x14ac:dyDescent="0.3">
      <c r="D395" s="179"/>
      <c r="E395" s="179"/>
      <c r="F395" s="179"/>
      <c r="G395" s="179"/>
      <c r="H395" s="179"/>
    </row>
    <row r="396" spans="4:8" ht="13" x14ac:dyDescent="0.3">
      <c r="D396" s="179"/>
      <c r="E396" s="179"/>
      <c r="F396" s="179"/>
      <c r="G396" s="179"/>
      <c r="H396" s="179"/>
    </row>
    <row r="397" spans="4:8" ht="13" x14ac:dyDescent="0.3">
      <c r="D397" s="179"/>
      <c r="E397" s="179"/>
      <c r="F397" s="179"/>
      <c r="G397" s="179"/>
      <c r="H397" s="179"/>
    </row>
    <row r="398" spans="4:8" ht="13" x14ac:dyDescent="0.3">
      <c r="D398" s="179"/>
      <c r="E398" s="179"/>
      <c r="F398" s="179"/>
      <c r="G398" s="179"/>
      <c r="H398" s="179"/>
    </row>
    <row r="399" spans="4:8" ht="13" x14ac:dyDescent="0.3">
      <c r="D399" s="179"/>
      <c r="E399" s="179"/>
      <c r="F399" s="179"/>
      <c r="G399" s="179"/>
      <c r="H399" s="179"/>
    </row>
    <row r="400" spans="4:8" ht="13" x14ac:dyDescent="0.3">
      <c r="D400" s="179"/>
      <c r="E400" s="179"/>
      <c r="F400" s="179"/>
      <c r="G400" s="179"/>
      <c r="H400" s="179"/>
    </row>
    <row r="401" spans="4:8" ht="13" x14ac:dyDescent="0.3">
      <c r="D401" s="179"/>
      <c r="E401" s="179"/>
      <c r="F401" s="179"/>
      <c r="G401" s="179"/>
      <c r="H401" s="179"/>
    </row>
    <row r="402" spans="4:8" ht="13" x14ac:dyDescent="0.3">
      <c r="D402" s="179"/>
      <c r="E402" s="179"/>
      <c r="F402" s="179"/>
      <c r="G402" s="179"/>
      <c r="H402" s="179"/>
    </row>
    <row r="403" spans="4:8" ht="13" x14ac:dyDescent="0.3">
      <c r="D403" s="179"/>
      <c r="E403" s="179"/>
      <c r="F403" s="179"/>
      <c r="G403" s="179"/>
      <c r="H403" s="179"/>
    </row>
    <row r="404" spans="4:8" ht="13" x14ac:dyDescent="0.3">
      <c r="D404" s="179"/>
      <c r="E404" s="179"/>
      <c r="F404" s="179"/>
      <c r="G404" s="179"/>
      <c r="H404" s="179"/>
    </row>
    <row r="405" spans="4:8" ht="13" x14ac:dyDescent="0.3">
      <c r="D405" s="179"/>
      <c r="E405" s="179"/>
      <c r="F405" s="179"/>
      <c r="G405" s="179"/>
      <c r="H405" s="179"/>
    </row>
    <row r="406" spans="4:8" ht="13" x14ac:dyDescent="0.3">
      <c r="D406" s="179"/>
      <c r="E406" s="179"/>
      <c r="F406" s="179"/>
      <c r="G406" s="179"/>
      <c r="H406" s="179"/>
    </row>
    <row r="407" spans="4:8" ht="13" x14ac:dyDescent="0.3">
      <c r="D407" s="179"/>
      <c r="E407" s="179"/>
      <c r="F407" s="179"/>
      <c r="G407" s="179"/>
      <c r="H407" s="179"/>
    </row>
    <row r="408" spans="4:8" ht="13" x14ac:dyDescent="0.3">
      <c r="D408" s="179"/>
      <c r="E408" s="179"/>
      <c r="F408" s="179"/>
      <c r="G408" s="179"/>
      <c r="H408" s="179"/>
    </row>
    <row r="409" spans="4:8" ht="13" x14ac:dyDescent="0.3">
      <c r="D409" s="179"/>
      <c r="E409" s="179"/>
      <c r="F409" s="179"/>
      <c r="G409" s="179"/>
      <c r="H409" s="179"/>
    </row>
    <row r="410" spans="4:8" ht="13" x14ac:dyDescent="0.3">
      <c r="D410" s="179"/>
      <c r="E410" s="179"/>
      <c r="F410" s="179"/>
      <c r="G410" s="179"/>
      <c r="H410" s="179"/>
    </row>
    <row r="411" spans="4:8" ht="13" x14ac:dyDescent="0.3">
      <c r="D411" s="179"/>
      <c r="E411" s="179"/>
      <c r="F411" s="179"/>
      <c r="G411" s="179"/>
      <c r="H411" s="179"/>
    </row>
    <row r="412" spans="4:8" ht="13" x14ac:dyDescent="0.3">
      <c r="D412" s="179"/>
      <c r="E412" s="179"/>
      <c r="F412" s="179"/>
      <c r="G412" s="179"/>
      <c r="H412" s="179"/>
    </row>
    <row r="413" spans="4:8" ht="13" x14ac:dyDescent="0.3">
      <c r="D413" s="179"/>
      <c r="E413" s="179"/>
      <c r="F413" s="179"/>
      <c r="G413" s="179"/>
      <c r="H413" s="179"/>
    </row>
    <row r="414" spans="4:8" ht="13" x14ac:dyDescent="0.3">
      <c r="D414" s="179"/>
      <c r="E414" s="179"/>
      <c r="F414" s="179"/>
      <c r="G414" s="179"/>
      <c r="H414" s="179"/>
    </row>
    <row r="415" spans="4:8" ht="13" x14ac:dyDescent="0.3">
      <c r="D415" s="179"/>
      <c r="E415" s="179"/>
      <c r="F415" s="179"/>
      <c r="G415" s="179"/>
      <c r="H415" s="179"/>
    </row>
    <row r="416" spans="4:8" ht="13" x14ac:dyDescent="0.3">
      <c r="D416" s="179"/>
      <c r="E416" s="179"/>
      <c r="F416" s="179"/>
      <c r="G416" s="179"/>
      <c r="H416" s="179"/>
    </row>
    <row r="417" spans="4:8" ht="13" x14ac:dyDescent="0.3">
      <c r="D417" s="179"/>
      <c r="E417" s="179"/>
      <c r="F417" s="179"/>
      <c r="G417" s="179"/>
      <c r="H417" s="179"/>
    </row>
    <row r="418" spans="4:8" ht="13" x14ac:dyDescent="0.3">
      <c r="D418" s="179"/>
      <c r="E418" s="179"/>
      <c r="F418" s="179"/>
      <c r="G418" s="179"/>
      <c r="H418" s="179"/>
    </row>
    <row r="419" spans="4:8" ht="13" x14ac:dyDescent="0.3">
      <c r="D419" s="179"/>
      <c r="E419" s="179"/>
      <c r="F419" s="179"/>
      <c r="G419" s="179"/>
      <c r="H419" s="179"/>
    </row>
    <row r="420" spans="4:8" ht="13" x14ac:dyDescent="0.3">
      <c r="D420" s="179"/>
      <c r="E420" s="179"/>
      <c r="F420" s="179"/>
      <c r="G420" s="179"/>
      <c r="H420" s="179"/>
    </row>
    <row r="421" spans="4:8" ht="13" x14ac:dyDescent="0.3">
      <c r="D421" s="179"/>
      <c r="E421" s="179"/>
      <c r="F421" s="179"/>
      <c r="G421" s="179"/>
      <c r="H421" s="179"/>
    </row>
    <row r="422" spans="4:8" ht="13" x14ac:dyDescent="0.3">
      <c r="D422" s="179"/>
      <c r="E422" s="179"/>
      <c r="F422" s="179"/>
      <c r="G422" s="179"/>
      <c r="H422" s="179"/>
    </row>
    <row r="423" spans="4:8" ht="13" x14ac:dyDescent="0.3">
      <c r="D423" s="179"/>
      <c r="E423" s="179"/>
      <c r="F423" s="179"/>
      <c r="G423" s="179"/>
      <c r="H423" s="179"/>
    </row>
    <row r="424" spans="4:8" ht="13" x14ac:dyDescent="0.3">
      <c r="D424" s="179"/>
      <c r="E424" s="179"/>
      <c r="F424" s="179"/>
      <c r="G424" s="179"/>
      <c r="H424" s="179"/>
    </row>
    <row r="425" spans="4:8" ht="13" x14ac:dyDescent="0.3">
      <c r="D425" s="179"/>
      <c r="E425" s="179"/>
      <c r="F425" s="179"/>
      <c r="G425" s="179"/>
      <c r="H425" s="179"/>
    </row>
    <row r="426" spans="4:8" ht="13" x14ac:dyDescent="0.3">
      <c r="D426" s="179"/>
      <c r="E426" s="179"/>
      <c r="F426" s="179"/>
      <c r="G426" s="179"/>
      <c r="H426" s="179"/>
    </row>
    <row r="427" spans="4:8" ht="13" x14ac:dyDescent="0.3">
      <c r="D427" s="179"/>
      <c r="E427" s="179"/>
      <c r="F427" s="179"/>
      <c r="G427" s="179"/>
      <c r="H427" s="179"/>
    </row>
    <row r="428" spans="4:8" ht="13" x14ac:dyDescent="0.3">
      <c r="D428" s="179"/>
      <c r="E428" s="179"/>
      <c r="F428" s="179"/>
      <c r="G428" s="179"/>
      <c r="H428" s="179"/>
    </row>
    <row r="429" spans="4:8" ht="13" x14ac:dyDescent="0.3">
      <c r="D429" s="179"/>
      <c r="E429" s="179"/>
      <c r="F429" s="179"/>
      <c r="G429" s="179"/>
      <c r="H429" s="179"/>
    </row>
    <row r="430" spans="4:8" ht="13" x14ac:dyDescent="0.3">
      <c r="D430" s="179"/>
      <c r="E430" s="179"/>
      <c r="F430" s="179"/>
      <c r="G430" s="179"/>
      <c r="H430" s="179"/>
    </row>
    <row r="431" spans="4:8" ht="13" x14ac:dyDescent="0.3">
      <c r="D431" s="179"/>
      <c r="E431" s="179"/>
      <c r="F431" s="179"/>
      <c r="G431" s="179"/>
      <c r="H431" s="179"/>
    </row>
    <row r="432" spans="4:8" ht="13" x14ac:dyDescent="0.3">
      <c r="D432" s="179"/>
      <c r="E432" s="179"/>
      <c r="F432" s="179"/>
      <c r="G432" s="179"/>
      <c r="H432" s="179"/>
    </row>
    <row r="433" spans="4:8" ht="13" x14ac:dyDescent="0.3">
      <c r="D433" s="179"/>
      <c r="E433" s="179"/>
      <c r="F433" s="179"/>
      <c r="G433" s="179"/>
      <c r="H433" s="179"/>
    </row>
    <row r="434" spans="4:8" ht="13" x14ac:dyDescent="0.3">
      <c r="D434" s="179"/>
      <c r="E434" s="179"/>
      <c r="F434" s="179"/>
      <c r="G434" s="179"/>
      <c r="H434" s="179"/>
    </row>
    <row r="435" spans="4:8" ht="13" x14ac:dyDescent="0.3">
      <c r="D435" s="179"/>
      <c r="E435" s="179"/>
      <c r="F435" s="179"/>
      <c r="G435" s="179"/>
      <c r="H435" s="179"/>
    </row>
    <row r="436" spans="4:8" ht="13" x14ac:dyDescent="0.3">
      <c r="D436" s="179"/>
      <c r="E436" s="179"/>
      <c r="F436" s="179"/>
      <c r="G436" s="179"/>
      <c r="H436" s="179"/>
    </row>
    <row r="437" spans="4:8" ht="13" x14ac:dyDescent="0.3">
      <c r="D437" s="179"/>
      <c r="E437" s="179"/>
      <c r="F437" s="179"/>
      <c r="G437" s="179"/>
      <c r="H437" s="179"/>
    </row>
    <row r="438" spans="4:8" ht="13" x14ac:dyDescent="0.3">
      <c r="D438" s="179"/>
      <c r="E438" s="179"/>
      <c r="F438" s="179"/>
      <c r="G438" s="179"/>
      <c r="H438" s="179"/>
    </row>
    <row r="439" spans="4:8" ht="13" x14ac:dyDescent="0.3">
      <c r="D439" s="179"/>
      <c r="E439" s="179"/>
      <c r="F439" s="179"/>
      <c r="G439" s="179"/>
      <c r="H439" s="179"/>
    </row>
    <row r="440" spans="4:8" ht="13" x14ac:dyDescent="0.3">
      <c r="D440" s="179"/>
      <c r="E440" s="179"/>
      <c r="F440" s="179"/>
      <c r="G440" s="179"/>
      <c r="H440" s="179"/>
    </row>
    <row r="441" spans="4:8" ht="13" x14ac:dyDescent="0.3">
      <c r="D441" s="179"/>
      <c r="E441" s="179"/>
      <c r="F441" s="179"/>
      <c r="G441" s="179"/>
      <c r="H441" s="179"/>
    </row>
    <row r="442" spans="4:8" ht="13" x14ac:dyDescent="0.3">
      <c r="D442" s="179"/>
      <c r="E442" s="179"/>
      <c r="F442" s="179"/>
      <c r="G442" s="179"/>
      <c r="H442" s="179"/>
    </row>
    <row r="443" spans="4:8" ht="13" x14ac:dyDescent="0.3">
      <c r="D443" s="179"/>
      <c r="E443" s="179"/>
      <c r="F443" s="179"/>
      <c r="G443" s="179"/>
      <c r="H443" s="179"/>
    </row>
    <row r="444" spans="4:8" ht="13" x14ac:dyDescent="0.3">
      <c r="D444" s="179"/>
      <c r="E444" s="179"/>
      <c r="F444" s="179"/>
      <c r="G444" s="179"/>
      <c r="H444" s="179"/>
    </row>
    <row r="445" spans="4:8" ht="13" x14ac:dyDescent="0.3">
      <c r="D445" s="179"/>
      <c r="E445" s="179"/>
      <c r="F445" s="179"/>
      <c r="G445" s="179"/>
      <c r="H445" s="179"/>
    </row>
    <row r="446" spans="4:8" ht="13" x14ac:dyDescent="0.3">
      <c r="D446" s="179"/>
      <c r="E446" s="179"/>
      <c r="F446" s="179"/>
      <c r="G446" s="179"/>
      <c r="H446" s="179"/>
    </row>
    <row r="447" spans="4:8" ht="13" x14ac:dyDescent="0.3">
      <c r="D447" s="179"/>
      <c r="E447" s="179"/>
      <c r="F447" s="179"/>
      <c r="G447" s="179"/>
      <c r="H447" s="179"/>
    </row>
    <row r="448" spans="4:8" ht="13" x14ac:dyDescent="0.3">
      <c r="D448" s="179"/>
      <c r="E448" s="179"/>
      <c r="F448" s="179"/>
      <c r="G448" s="179"/>
      <c r="H448" s="179"/>
    </row>
    <row r="449" spans="4:8" ht="13" x14ac:dyDescent="0.3">
      <c r="D449" s="179"/>
      <c r="E449" s="179"/>
      <c r="F449" s="179"/>
      <c r="G449" s="179"/>
      <c r="H449" s="179"/>
    </row>
    <row r="450" spans="4:8" ht="13" x14ac:dyDescent="0.3">
      <c r="D450" s="179"/>
      <c r="E450" s="179"/>
      <c r="F450" s="179"/>
      <c r="G450" s="179"/>
      <c r="H450" s="179"/>
    </row>
    <row r="451" spans="4:8" ht="13" x14ac:dyDescent="0.3">
      <c r="D451" s="179"/>
      <c r="E451" s="179"/>
      <c r="F451" s="179"/>
      <c r="G451" s="179"/>
      <c r="H451" s="179"/>
    </row>
    <row r="452" spans="4:8" ht="13" x14ac:dyDescent="0.3">
      <c r="D452" s="179"/>
      <c r="E452" s="179"/>
      <c r="F452" s="179"/>
      <c r="G452" s="179"/>
      <c r="H452" s="179"/>
    </row>
    <row r="453" spans="4:8" ht="13" x14ac:dyDescent="0.3">
      <c r="D453" s="179"/>
      <c r="E453" s="179"/>
      <c r="F453" s="179"/>
      <c r="G453" s="179"/>
      <c r="H453" s="179"/>
    </row>
    <row r="454" spans="4:8" ht="13" x14ac:dyDescent="0.3">
      <c r="D454" s="179"/>
      <c r="E454" s="179"/>
      <c r="F454" s="179"/>
      <c r="G454" s="179"/>
      <c r="H454" s="179"/>
    </row>
    <row r="455" spans="4:8" ht="13" x14ac:dyDescent="0.3">
      <c r="D455" s="179"/>
      <c r="E455" s="179"/>
      <c r="F455" s="179"/>
      <c r="G455" s="179"/>
      <c r="H455" s="179"/>
    </row>
    <row r="456" spans="4:8" ht="13" x14ac:dyDescent="0.3">
      <c r="D456" s="179"/>
      <c r="E456" s="179"/>
      <c r="F456" s="179"/>
      <c r="G456" s="179"/>
      <c r="H456" s="179"/>
    </row>
    <row r="457" spans="4:8" ht="13" x14ac:dyDescent="0.3">
      <c r="D457" s="179"/>
      <c r="E457" s="179"/>
      <c r="F457" s="179"/>
      <c r="G457" s="179"/>
      <c r="H457" s="179"/>
    </row>
    <row r="458" spans="4:8" ht="13" x14ac:dyDescent="0.3">
      <c r="D458" s="179"/>
      <c r="E458" s="179"/>
      <c r="F458" s="179"/>
      <c r="G458" s="179"/>
      <c r="H458" s="179"/>
    </row>
    <row r="459" spans="4:8" ht="13" x14ac:dyDescent="0.3">
      <c r="D459" s="179"/>
      <c r="E459" s="179"/>
      <c r="F459" s="179"/>
      <c r="G459" s="179"/>
      <c r="H459" s="179"/>
    </row>
    <row r="460" spans="4:8" ht="13" x14ac:dyDescent="0.3">
      <c r="D460" s="179"/>
      <c r="E460" s="179"/>
      <c r="F460" s="179"/>
      <c r="G460" s="179"/>
      <c r="H460" s="179"/>
    </row>
    <row r="461" spans="4:8" ht="13" x14ac:dyDescent="0.3">
      <c r="D461" s="179"/>
      <c r="E461" s="179"/>
      <c r="F461" s="179"/>
      <c r="G461" s="179"/>
      <c r="H461" s="179"/>
    </row>
    <row r="462" spans="4:8" ht="13" x14ac:dyDescent="0.3">
      <c r="D462" s="179"/>
      <c r="E462" s="179"/>
      <c r="F462" s="179"/>
      <c r="G462" s="179"/>
      <c r="H462" s="179"/>
    </row>
    <row r="463" spans="4:8" ht="13" x14ac:dyDescent="0.3">
      <c r="D463" s="179"/>
      <c r="E463" s="179"/>
      <c r="F463" s="179"/>
      <c r="G463" s="179"/>
      <c r="H463" s="179"/>
    </row>
    <row r="464" spans="4:8" ht="13" x14ac:dyDescent="0.3">
      <c r="D464" s="179"/>
      <c r="E464" s="179"/>
      <c r="F464" s="179"/>
      <c r="G464" s="179"/>
      <c r="H464" s="179"/>
    </row>
    <row r="465" spans="4:8" ht="13" x14ac:dyDescent="0.3">
      <c r="D465" s="179"/>
      <c r="E465" s="179"/>
      <c r="F465" s="179"/>
      <c r="G465" s="179"/>
      <c r="H465" s="179"/>
    </row>
    <row r="466" spans="4:8" ht="13" x14ac:dyDescent="0.3">
      <c r="D466" s="179"/>
      <c r="E466" s="179"/>
      <c r="F466" s="179"/>
      <c r="G466" s="179"/>
      <c r="H466" s="179"/>
    </row>
    <row r="467" spans="4:8" ht="13" x14ac:dyDescent="0.3">
      <c r="D467" s="179"/>
      <c r="E467" s="179"/>
      <c r="F467" s="179"/>
      <c r="G467" s="179"/>
      <c r="H467" s="179"/>
    </row>
    <row r="468" spans="4:8" ht="13" x14ac:dyDescent="0.3">
      <c r="D468" s="179"/>
      <c r="E468" s="179"/>
      <c r="F468" s="179"/>
      <c r="G468" s="179"/>
      <c r="H468" s="179"/>
    </row>
    <row r="469" spans="4:8" ht="13" x14ac:dyDescent="0.3">
      <c r="D469" s="179"/>
      <c r="E469" s="179"/>
      <c r="F469" s="179"/>
      <c r="G469" s="179"/>
      <c r="H469" s="179"/>
    </row>
    <row r="470" spans="4:8" ht="13" x14ac:dyDescent="0.3">
      <c r="D470" s="179"/>
      <c r="E470" s="179"/>
      <c r="F470" s="179"/>
      <c r="G470" s="179"/>
      <c r="H470" s="179"/>
    </row>
    <row r="471" spans="4:8" ht="13" x14ac:dyDescent="0.3">
      <c r="D471" s="179"/>
      <c r="E471" s="179"/>
      <c r="F471" s="179"/>
      <c r="G471" s="179"/>
      <c r="H471" s="179"/>
    </row>
    <row r="472" spans="4:8" ht="13" x14ac:dyDescent="0.3">
      <c r="D472" s="179"/>
      <c r="E472" s="179"/>
      <c r="F472" s="179"/>
      <c r="G472" s="179"/>
      <c r="H472" s="179"/>
    </row>
    <row r="473" spans="4:8" ht="13" x14ac:dyDescent="0.3">
      <c r="D473" s="179"/>
      <c r="E473" s="179"/>
      <c r="F473" s="179"/>
      <c r="G473" s="179"/>
      <c r="H473" s="179"/>
    </row>
    <row r="474" spans="4:8" ht="13" x14ac:dyDescent="0.3">
      <c r="D474" s="179"/>
      <c r="E474" s="179"/>
      <c r="F474" s="179"/>
      <c r="G474" s="179"/>
      <c r="H474" s="179"/>
    </row>
    <row r="475" spans="4:8" ht="13" x14ac:dyDescent="0.3">
      <c r="D475" s="179"/>
      <c r="E475" s="179"/>
      <c r="F475" s="179"/>
      <c r="G475" s="179"/>
      <c r="H475" s="179"/>
    </row>
    <row r="476" spans="4:8" ht="13" x14ac:dyDescent="0.3">
      <c r="D476" s="179"/>
      <c r="E476" s="179"/>
      <c r="F476" s="179"/>
      <c r="G476" s="179"/>
      <c r="H476" s="179"/>
    </row>
    <row r="477" spans="4:8" ht="13" x14ac:dyDescent="0.3">
      <c r="D477" s="179"/>
      <c r="E477" s="179"/>
      <c r="F477" s="179"/>
      <c r="G477" s="179"/>
      <c r="H477" s="179"/>
    </row>
    <row r="478" spans="4:8" ht="13" x14ac:dyDescent="0.3">
      <c r="D478" s="179"/>
      <c r="E478" s="179"/>
      <c r="F478" s="179"/>
      <c r="G478" s="179"/>
      <c r="H478" s="179"/>
    </row>
    <row r="479" spans="4:8" ht="13" x14ac:dyDescent="0.3">
      <c r="D479" s="179"/>
      <c r="E479" s="179"/>
      <c r="F479" s="179"/>
      <c r="G479" s="179"/>
      <c r="H479" s="179"/>
    </row>
    <row r="480" spans="4:8" ht="13" x14ac:dyDescent="0.3">
      <c r="D480" s="179"/>
      <c r="E480" s="179"/>
      <c r="F480" s="179"/>
      <c r="G480" s="179"/>
      <c r="H480" s="179"/>
    </row>
    <row r="481" spans="4:8" ht="13" x14ac:dyDescent="0.3">
      <c r="D481" s="179"/>
      <c r="E481" s="179"/>
      <c r="F481" s="179"/>
      <c r="G481" s="179"/>
      <c r="H481" s="179"/>
    </row>
    <row r="482" spans="4:8" ht="13" x14ac:dyDescent="0.3">
      <c r="D482" s="179"/>
      <c r="E482" s="179"/>
      <c r="F482" s="179"/>
      <c r="G482" s="179"/>
      <c r="H482" s="179"/>
    </row>
    <row r="483" spans="4:8" ht="13" x14ac:dyDescent="0.3">
      <c r="D483" s="179"/>
      <c r="E483" s="179"/>
      <c r="F483" s="179"/>
      <c r="G483" s="179"/>
      <c r="H483" s="179"/>
    </row>
    <row r="484" spans="4:8" ht="13" x14ac:dyDescent="0.3">
      <c r="D484" s="179"/>
      <c r="E484" s="179"/>
      <c r="F484" s="179"/>
      <c r="G484" s="179"/>
      <c r="H484" s="179"/>
    </row>
    <row r="485" spans="4:8" ht="13" x14ac:dyDescent="0.3">
      <c r="D485" s="179"/>
      <c r="E485" s="179"/>
      <c r="F485" s="179"/>
      <c r="G485" s="179"/>
      <c r="H485" s="179"/>
    </row>
    <row r="486" spans="4:8" ht="13" x14ac:dyDescent="0.3">
      <c r="D486" s="179"/>
      <c r="E486" s="179"/>
      <c r="F486" s="179"/>
      <c r="G486" s="179"/>
      <c r="H486" s="179"/>
    </row>
    <row r="487" spans="4:8" ht="13" x14ac:dyDescent="0.3">
      <c r="D487" s="179"/>
      <c r="E487" s="179"/>
      <c r="F487" s="179"/>
      <c r="G487" s="179"/>
      <c r="H487" s="179"/>
    </row>
    <row r="488" spans="4:8" ht="13" x14ac:dyDescent="0.3">
      <c r="D488" s="179"/>
      <c r="E488" s="179"/>
      <c r="F488" s="179"/>
      <c r="G488" s="179"/>
      <c r="H488" s="179"/>
    </row>
    <row r="489" spans="4:8" ht="13" x14ac:dyDescent="0.3">
      <c r="D489" s="179"/>
      <c r="E489" s="179"/>
      <c r="F489" s="179"/>
      <c r="G489" s="179"/>
      <c r="H489" s="179"/>
    </row>
    <row r="490" spans="4:8" ht="13" x14ac:dyDescent="0.3">
      <c r="D490" s="179"/>
      <c r="E490" s="179"/>
      <c r="F490" s="179"/>
      <c r="G490" s="179"/>
      <c r="H490" s="179"/>
    </row>
    <row r="491" spans="4:8" ht="13" x14ac:dyDescent="0.3">
      <c r="D491" s="179"/>
      <c r="E491" s="179"/>
      <c r="F491" s="179"/>
      <c r="G491" s="179"/>
      <c r="H491" s="179"/>
    </row>
    <row r="492" spans="4:8" ht="13" x14ac:dyDescent="0.3">
      <c r="D492" s="179"/>
      <c r="E492" s="179"/>
      <c r="F492" s="179"/>
      <c r="G492" s="179"/>
      <c r="H492" s="179"/>
    </row>
    <row r="493" spans="4:8" ht="13" x14ac:dyDescent="0.3">
      <c r="D493" s="179"/>
      <c r="E493" s="179"/>
      <c r="F493" s="179"/>
      <c r="G493" s="179"/>
      <c r="H493" s="179"/>
    </row>
    <row r="494" spans="4:8" ht="13" x14ac:dyDescent="0.3">
      <c r="D494" s="179"/>
      <c r="E494" s="179"/>
      <c r="F494" s="179"/>
      <c r="G494" s="179"/>
      <c r="H494" s="179"/>
    </row>
    <row r="495" spans="4:8" ht="13" x14ac:dyDescent="0.3">
      <c r="D495" s="179"/>
      <c r="E495" s="179"/>
      <c r="F495" s="179"/>
      <c r="G495" s="179"/>
      <c r="H495" s="179"/>
    </row>
    <row r="496" spans="4:8" ht="13" x14ac:dyDescent="0.3">
      <c r="D496" s="179"/>
      <c r="E496" s="179"/>
      <c r="F496" s="179"/>
      <c r="G496" s="179"/>
      <c r="H496" s="179"/>
    </row>
    <row r="497" spans="4:8" ht="13" x14ac:dyDescent="0.3">
      <c r="D497" s="179"/>
      <c r="E497" s="179"/>
      <c r="F497" s="179"/>
      <c r="G497" s="179"/>
      <c r="H497" s="179"/>
    </row>
    <row r="498" spans="4:8" ht="13" x14ac:dyDescent="0.3">
      <c r="D498" s="179"/>
      <c r="E498" s="179"/>
      <c r="F498" s="179"/>
      <c r="G498" s="179"/>
      <c r="H498" s="179"/>
    </row>
    <row r="499" spans="4:8" ht="13" x14ac:dyDescent="0.3">
      <c r="D499" s="179"/>
      <c r="E499" s="179"/>
      <c r="F499" s="179"/>
      <c r="G499" s="179"/>
      <c r="H499" s="179"/>
    </row>
    <row r="500" spans="4:8" ht="13" x14ac:dyDescent="0.3">
      <c r="D500" s="179"/>
      <c r="E500" s="179"/>
      <c r="F500" s="179"/>
      <c r="G500" s="179"/>
      <c r="H500" s="179"/>
    </row>
    <row r="501" spans="4:8" ht="13" x14ac:dyDescent="0.3">
      <c r="D501" s="179"/>
      <c r="E501" s="179"/>
      <c r="F501" s="179"/>
      <c r="G501" s="179"/>
      <c r="H501" s="179"/>
    </row>
    <row r="502" spans="4:8" ht="13" x14ac:dyDescent="0.3">
      <c r="D502" s="179"/>
      <c r="E502" s="179"/>
      <c r="F502" s="179"/>
      <c r="G502" s="179"/>
      <c r="H502" s="179"/>
    </row>
    <row r="503" spans="4:8" ht="13" x14ac:dyDescent="0.3">
      <c r="D503" s="179"/>
      <c r="E503" s="179"/>
      <c r="F503" s="179"/>
      <c r="G503" s="179"/>
      <c r="H503" s="179"/>
    </row>
    <row r="504" spans="4:8" ht="13" x14ac:dyDescent="0.3">
      <c r="D504" s="179"/>
      <c r="E504" s="179"/>
      <c r="F504" s="179"/>
      <c r="G504" s="179"/>
      <c r="H504" s="179"/>
    </row>
    <row r="505" spans="4:8" ht="13" x14ac:dyDescent="0.3">
      <c r="D505" s="179"/>
      <c r="E505" s="179"/>
      <c r="F505" s="179"/>
      <c r="G505" s="179"/>
      <c r="H505" s="179"/>
    </row>
    <row r="506" spans="4:8" ht="13" x14ac:dyDescent="0.3">
      <c r="D506" s="179"/>
      <c r="E506" s="179"/>
      <c r="F506" s="179"/>
      <c r="G506" s="179"/>
      <c r="H506" s="179"/>
    </row>
    <row r="507" spans="4:8" ht="13" x14ac:dyDescent="0.3">
      <c r="D507" s="179"/>
      <c r="E507" s="179"/>
      <c r="F507" s="179"/>
      <c r="G507" s="179"/>
      <c r="H507" s="179"/>
    </row>
    <row r="508" spans="4:8" ht="13" x14ac:dyDescent="0.3">
      <c r="D508" s="179"/>
      <c r="E508" s="179"/>
      <c r="F508" s="179"/>
      <c r="G508" s="179"/>
      <c r="H508" s="179"/>
    </row>
    <row r="509" spans="4:8" ht="13" x14ac:dyDescent="0.3">
      <c r="D509" s="179"/>
      <c r="E509" s="179"/>
      <c r="F509" s="179"/>
      <c r="G509" s="179"/>
      <c r="H509" s="179"/>
    </row>
    <row r="510" spans="4:8" ht="13" x14ac:dyDescent="0.3">
      <c r="D510" s="179"/>
      <c r="E510" s="179"/>
      <c r="F510" s="179"/>
      <c r="G510" s="179"/>
      <c r="H510" s="179"/>
    </row>
    <row r="511" spans="4:8" ht="13" x14ac:dyDescent="0.3">
      <c r="D511" s="179"/>
      <c r="E511" s="179"/>
      <c r="F511" s="179"/>
      <c r="G511" s="179"/>
      <c r="H511" s="179"/>
    </row>
    <row r="512" spans="4:8" ht="13" x14ac:dyDescent="0.3">
      <c r="D512" s="179"/>
      <c r="E512" s="179"/>
      <c r="F512" s="179"/>
      <c r="G512" s="179"/>
      <c r="H512" s="179"/>
    </row>
    <row r="513" spans="4:8" ht="13" x14ac:dyDescent="0.3">
      <c r="D513" s="179"/>
      <c r="E513" s="179"/>
      <c r="F513" s="179"/>
      <c r="G513" s="179"/>
      <c r="H513" s="179"/>
    </row>
    <row r="514" spans="4:8" ht="13" x14ac:dyDescent="0.3">
      <c r="D514" s="179"/>
      <c r="E514" s="179"/>
      <c r="F514" s="179"/>
      <c r="G514" s="179"/>
      <c r="H514" s="179"/>
    </row>
    <row r="515" spans="4:8" ht="13" x14ac:dyDescent="0.3">
      <c r="D515" s="179"/>
      <c r="E515" s="179"/>
      <c r="F515" s="179"/>
      <c r="G515" s="179"/>
      <c r="H515" s="179"/>
    </row>
    <row r="516" spans="4:8" ht="13" x14ac:dyDescent="0.3">
      <c r="D516" s="179"/>
      <c r="E516" s="179"/>
      <c r="F516" s="179"/>
      <c r="G516" s="179"/>
      <c r="H516" s="179"/>
    </row>
    <row r="517" spans="4:8" ht="13" x14ac:dyDescent="0.3">
      <c r="D517" s="179"/>
      <c r="E517" s="179"/>
      <c r="F517" s="179"/>
      <c r="G517" s="179"/>
      <c r="H517" s="179"/>
    </row>
    <row r="518" spans="4:8" ht="13" x14ac:dyDescent="0.3">
      <c r="D518" s="179"/>
      <c r="E518" s="179"/>
      <c r="F518" s="179"/>
      <c r="G518" s="179"/>
      <c r="H518" s="179"/>
    </row>
    <row r="519" spans="4:8" ht="13" x14ac:dyDescent="0.3">
      <c r="D519" s="179"/>
      <c r="E519" s="179"/>
      <c r="F519" s="179"/>
      <c r="G519" s="179"/>
      <c r="H519" s="179"/>
    </row>
    <row r="520" spans="4:8" ht="13" x14ac:dyDescent="0.3">
      <c r="D520" s="179"/>
      <c r="E520" s="179"/>
      <c r="F520" s="179"/>
      <c r="G520" s="179"/>
      <c r="H520" s="179"/>
    </row>
    <row r="521" spans="4:8" ht="13" x14ac:dyDescent="0.3">
      <c r="D521" s="179"/>
      <c r="E521" s="179"/>
      <c r="F521" s="179"/>
      <c r="G521" s="179"/>
      <c r="H521" s="179"/>
    </row>
    <row r="522" spans="4:8" ht="13" x14ac:dyDescent="0.3">
      <c r="D522" s="179"/>
      <c r="E522" s="179"/>
      <c r="F522" s="179"/>
      <c r="G522" s="179"/>
      <c r="H522" s="179"/>
    </row>
    <row r="523" spans="4:8" ht="13" x14ac:dyDescent="0.3">
      <c r="D523" s="179"/>
      <c r="E523" s="179"/>
      <c r="F523" s="179"/>
      <c r="G523" s="179"/>
      <c r="H523" s="179"/>
    </row>
    <row r="524" spans="4:8" ht="13" x14ac:dyDescent="0.3">
      <c r="D524" s="179"/>
      <c r="E524" s="179"/>
      <c r="F524" s="179"/>
      <c r="G524" s="179"/>
      <c r="H524" s="179"/>
    </row>
    <row r="525" spans="4:8" ht="13" x14ac:dyDescent="0.3">
      <c r="D525" s="179"/>
      <c r="E525" s="179"/>
      <c r="F525" s="179"/>
      <c r="G525" s="179"/>
      <c r="H525" s="179"/>
    </row>
    <row r="526" spans="4:8" ht="13" x14ac:dyDescent="0.3">
      <c r="D526" s="179"/>
      <c r="E526" s="179"/>
      <c r="F526" s="179"/>
      <c r="G526" s="179"/>
      <c r="H526" s="179"/>
    </row>
    <row r="527" spans="4:8" ht="13" x14ac:dyDescent="0.3">
      <c r="D527" s="179"/>
      <c r="E527" s="179"/>
      <c r="F527" s="179"/>
      <c r="G527" s="179"/>
      <c r="H527" s="179"/>
    </row>
    <row r="528" spans="4:8" ht="13" x14ac:dyDescent="0.3">
      <c r="D528" s="179"/>
      <c r="E528" s="179"/>
      <c r="F528" s="179"/>
      <c r="G528" s="179"/>
      <c r="H528" s="179"/>
    </row>
    <row r="529" spans="4:8" ht="13" x14ac:dyDescent="0.3">
      <c r="D529" s="179"/>
      <c r="E529" s="179"/>
      <c r="F529" s="179"/>
      <c r="G529" s="179"/>
      <c r="H529" s="179"/>
    </row>
    <row r="530" spans="4:8" ht="13" x14ac:dyDescent="0.3">
      <c r="D530" s="179"/>
      <c r="E530" s="179"/>
      <c r="F530" s="179"/>
      <c r="G530" s="179"/>
      <c r="H530" s="179"/>
    </row>
    <row r="531" spans="4:8" ht="13" x14ac:dyDescent="0.3">
      <c r="D531" s="179"/>
      <c r="E531" s="179"/>
      <c r="F531" s="179"/>
      <c r="G531" s="179"/>
      <c r="H531" s="179"/>
    </row>
    <row r="532" spans="4:8" ht="13" x14ac:dyDescent="0.3">
      <c r="D532" s="179"/>
      <c r="E532" s="179"/>
      <c r="F532" s="179"/>
      <c r="G532" s="179"/>
      <c r="H532" s="179"/>
    </row>
    <row r="533" spans="4:8" ht="13" x14ac:dyDescent="0.3">
      <c r="D533" s="179"/>
      <c r="E533" s="179"/>
      <c r="F533" s="179"/>
      <c r="G533" s="179"/>
      <c r="H533" s="179"/>
    </row>
    <row r="534" spans="4:8" ht="13" x14ac:dyDescent="0.3">
      <c r="D534" s="179"/>
      <c r="E534" s="179"/>
      <c r="F534" s="179"/>
      <c r="G534" s="179"/>
      <c r="H534" s="179"/>
    </row>
    <row r="535" spans="4:8" ht="13" x14ac:dyDescent="0.3">
      <c r="D535" s="179"/>
      <c r="E535" s="179"/>
      <c r="F535" s="179"/>
      <c r="G535" s="179"/>
      <c r="H535" s="179"/>
    </row>
    <row r="536" spans="4:8" ht="13" x14ac:dyDescent="0.3">
      <c r="D536" s="179"/>
      <c r="E536" s="179"/>
      <c r="F536" s="179"/>
      <c r="G536" s="179"/>
      <c r="H536" s="179"/>
    </row>
    <row r="537" spans="4:8" ht="13" x14ac:dyDescent="0.3">
      <c r="D537" s="179"/>
      <c r="E537" s="179"/>
      <c r="F537" s="179"/>
      <c r="G537" s="179"/>
      <c r="H537" s="179"/>
    </row>
    <row r="538" spans="4:8" ht="13" x14ac:dyDescent="0.3">
      <c r="D538" s="179"/>
      <c r="E538" s="179"/>
      <c r="F538" s="179"/>
      <c r="G538" s="179"/>
      <c r="H538" s="179"/>
    </row>
    <row r="539" spans="4:8" ht="13" x14ac:dyDescent="0.3">
      <c r="D539" s="179"/>
      <c r="E539" s="179"/>
      <c r="F539" s="179"/>
      <c r="G539" s="179"/>
      <c r="H539" s="179"/>
    </row>
    <row r="540" spans="4:8" ht="13" x14ac:dyDescent="0.3">
      <c r="D540" s="179"/>
      <c r="E540" s="179"/>
      <c r="F540" s="179"/>
      <c r="G540" s="179"/>
      <c r="H540" s="179"/>
    </row>
    <row r="541" spans="4:8" ht="13" x14ac:dyDescent="0.3">
      <c r="D541" s="179"/>
      <c r="E541" s="179"/>
      <c r="F541" s="179"/>
      <c r="G541" s="179"/>
      <c r="H541" s="179"/>
    </row>
    <row r="542" spans="4:8" ht="13" x14ac:dyDescent="0.3">
      <c r="D542" s="179"/>
      <c r="E542" s="179"/>
      <c r="F542" s="179"/>
      <c r="G542" s="179"/>
      <c r="H542" s="179"/>
    </row>
    <row r="543" spans="4:8" ht="13" x14ac:dyDescent="0.3">
      <c r="D543" s="179"/>
      <c r="E543" s="179"/>
      <c r="F543" s="179"/>
      <c r="G543" s="179"/>
      <c r="H543" s="179"/>
    </row>
    <row r="544" spans="4:8" ht="13" x14ac:dyDescent="0.3">
      <c r="D544" s="179"/>
      <c r="E544" s="179"/>
      <c r="F544" s="179"/>
      <c r="G544" s="179"/>
      <c r="H544" s="179"/>
    </row>
    <row r="545" spans="4:8" ht="13" x14ac:dyDescent="0.3">
      <c r="D545" s="179"/>
      <c r="E545" s="179"/>
      <c r="F545" s="179"/>
      <c r="G545" s="179"/>
      <c r="H545" s="179"/>
    </row>
    <row r="546" spans="4:8" ht="13" x14ac:dyDescent="0.3">
      <c r="D546" s="179"/>
      <c r="E546" s="179"/>
      <c r="F546" s="179"/>
      <c r="G546" s="179"/>
      <c r="H546" s="179"/>
    </row>
    <row r="547" spans="4:8" ht="13" x14ac:dyDescent="0.3">
      <c r="D547" s="179"/>
      <c r="E547" s="179"/>
      <c r="F547" s="179"/>
      <c r="G547" s="179"/>
      <c r="H547" s="179"/>
    </row>
    <row r="548" spans="4:8" ht="13" x14ac:dyDescent="0.3">
      <c r="D548" s="179"/>
      <c r="E548" s="179"/>
      <c r="F548" s="179"/>
      <c r="G548" s="179"/>
      <c r="H548" s="179"/>
    </row>
    <row r="549" spans="4:8" ht="13" x14ac:dyDescent="0.3">
      <c r="D549" s="179"/>
      <c r="E549" s="179"/>
      <c r="F549" s="179"/>
      <c r="G549" s="179"/>
      <c r="H549" s="179"/>
    </row>
    <row r="550" spans="4:8" ht="13" x14ac:dyDescent="0.3">
      <c r="D550" s="179"/>
      <c r="E550" s="179"/>
      <c r="F550" s="179"/>
      <c r="G550" s="179"/>
      <c r="H550" s="179"/>
    </row>
    <row r="551" spans="4:8" ht="13" x14ac:dyDescent="0.3">
      <c r="D551" s="179"/>
      <c r="E551" s="179"/>
      <c r="F551" s="179"/>
      <c r="G551" s="179"/>
      <c r="H551" s="179"/>
    </row>
    <row r="552" spans="4:8" ht="13" x14ac:dyDescent="0.3">
      <c r="D552" s="179"/>
      <c r="E552" s="179"/>
      <c r="F552" s="179"/>
      <c r="G552" s="179"/>
      <c r="H552" s="179"/>
    </row>
    <row r="553" spans="4:8" ht="13" x14ac:dyDescent="0.3">
      <c r="D553" s="179"/>
      <c r="E553" s="179"/>
      <c r="F553" s="179"/>
      <c r="G553" s="179"/>
      <c r="H553" s="179"/>
    </row>
    <row r="554" spans="4:8" ht="13" x14ac:dyDescent="0.3">
      <c r="D554" s="179"/>
      <c r="E554" s="179"/>
      <c r="F554" s="179"/>
      <c r="G554" s="179"/>
      <c r="H554" s="179"/>
    </row>
    <row r="555" spans="4:8" ht="13" x14ac:dyDescent="0.3">
      <c r="D555" s="179"/>
      <c r="E555" s="179"/>
      <c r="F555" s="179"/>
      <c r="G555" s="179"/>
      <c r="H555" s="179"/>
    </row>
    <row r="556" spans="4:8" ht="13" x14ac:dyDescent="0.3">
      <c r="D556" s="179"/>
      <c r="E556" s="179"/>
      <c r="F556" s="179"/>
      <c r="G556" s="179"/>
      <c r="H556" s="179"/>
    </row>
    <row r="557" spans="4:8" ht="13" x14ac:dyDescent="0.3">
      <c r="D557" s="179"/>
      <c r="E557" s="179"/>
      <c r="F557" s="179"/>
      <c r="G557" s="179"/>
      <c r="H557" s="179"/>
    </row>
    <row r="558" spans="4:8" ht="13" x14ac:dyDescent="0.3">
      <c r="D558" s="179"/>
      <c r="E558" s="179"/>
      <c r="F558" s="179"/>
      <c r="G558" s="179"/>
      <c r="H558" s="179"/>
    </row>
    <row r="559" spans="4:8" ht="13" x14ac:dyDescent="0.3">
      <c r="D559" s="179"/>
      <c r="E559" s="179"/>
      <c r="F559" s="179"/>
      <c r="G559" s="179"/>
      <c r="H559" s="179"/>
    </row>
    <row r="560" spans="4:8" ht="13" x14ac:dyDescent="0.3">
      <c r="D560" s="179"/>
      <c r="E560" s="179"/>
      <c r="F560" s="179"/>
      <c r="G560" s="179"/>
      <c r="H560" s="179"/>
    </row>
    <row r="561" spans="4:8" ht="13" x14ac:dyDescent="0.3">
      <c r="D561" s="179"/>
      <c r="E561" s="179"/>
      <c r="F561" s="179"/>
      <c r="G561" s="179"/>
      <c r="H561" s="179"/>
    </row>
    <row r="562" spans="4:8" ht="13" x14ac:dyDescent="0.3">
      <c r="D562" s="179"/>
      <c r="E562" s="179"/>
      <c r="F562" s="179"/>
      <c r="G562" s="179"/>
      <c r="H562" s="179"/>
    </row>
    <row r="563" spans="4:8" ht="13" x14ac:dyDescent="0.3">
      <c r="D563" s="179"/>
      <c r="E563" s="179"/>
      <c r="F563" s="179"/>
      <c r="G563" s="179"/>
      <c r="H563" s="179"/>
    </row>
    <row r="564" spans="4:8" ht="13" x14ac:dyDescent="0.3">
      <c r="D564" s="179"/>
      <c r="E564" s="179"/>
      <c r="F564" s="179"/>
      <c r="G564" s="179"/>
      <c r="H564" s="179"/>
    </row>
    <row r="565" spans="4:8" ht="13" x14ac:dyDescent="0.3">
      <c r="D565" s="179"/>
      <c r="E565" s="179"/>
      <c r="F565" s="179"/>
      <c r="G565" s="179"/>
      <c r="H565" s="179"/>
    </row>
    <row r="566" spans="4:8" ht="13" x14ac:dyDescent="0.3">
      <c r="D566" s="179"/>
      <c r="E566" s="179"/>
      <c r="F566" s="179"/>
      <c r="G566" s="179"/>
      <c r="H566" s="179"/>
    </row>
    <row r="567" spans="4:8" ht="13" x14ac:dyDescent="0.3">
      <c r="D567" s="179"/>
      <c r="E567" s="179"/>
      <c r="F567" s="179"/>
      <c r="G567" s="179"/>
      <c r="H567" s="179"/>
    </row>
    <row r="568" spans="4:8" ht="13" x14ac:dyDescent="0.3">
      <c r="D568" s="179"/>
      <c r="E568" s="179"/>
      <c r="F568" s="179"/>
      <c r="G568" s="179"/>
      <c r="H568" s="179"/>
    </row>
    <row r="569" spans="4:8" ht="13" x14ac:dyDescent="0.3">
      <c r="D569" s="179"/>
      <c r="E569" s="179"/>
      <c r="F569" s="179"/>
      <c r="G569" s="179"/>
      <c r="H569" s="179"/>
    </row>
    <row r="570" spans="4:8" ht="13" x14ac:dyDescent="0.3">
      <c r="D570" s="179"/>
      <c r="E570" s="179"/>
      <c r="F570" s="179"/>
      <c r="G570" s="179"/>
      <c r="H570" s="179"/>
    </row>
    <row r="571" spans="4:8" ht="13" x14ac:dyDescent="0.3">
      <c r="D571" s="179"/>
      <c r="E571" s="179"/>
      <c r="F571" s="179"/>
      <c r="G571" s="179"/>
      <c r="H571" s="179"/>
    </row>
    <row r="572" spans="4:8" ht="13" x14ac:dyDescent="0.3">
      <c r="D572" s="179"/>
      <c r="E572" s="179"/>
      <c r="F572" s="179"/>
      <c r="G572" s="179"/>
      <c r="H572" s="179"/>
    </row>
    <row r="573" spans="4:8" ht="13" x14ac:dyDescent="0.3">
      <c r="D573" s="179"/>
      <c r="E573" s="179"/>
      <c r="F573" s="179"/>
      <c r="G573" s="179"/>
      <c r="H573" s="179"/>
    </row>
    <row r="574" spans="4:8" ht="13" x14ac:dyDescent="0.3">
      <c r="D574" s="179"/>
      <c r="E574" s="179"/>
      <c r="F574" s="179"/>
      <c r="G574" s="179"/>
      <c r="H574" s="179"/>
    </row>
    <row r="575" spans="4:8" ht="13" x14ac:dyDescent="0.3">
      <c r="D575" s="179"/>
      <c r="E575" s="179"/>
      <c r="F575" s="179"/>
      <c r="G575" s="179"/>
      <c r="H575" s="179"/>
    </row>
    <row r="576" spans="4:8" ht="13" x14ac:dyDescent="0.3">
      <c r="D576" s="179"/>
      <c r="E576" s="179"/>
      <c r="F576" s="179"/>
      <c r="G576" s="179"/>
      <c r="H576" s="179"/>
    </row>
    <row r="577" spans="4:8" ht="13" x14ac:dyDescent="0.3">
      <c r="D577" s="179"/>
      <c r="E577" s="179"/>
      <c r="F577" s="179"/>
      <c r="G577" s="179"/>
      <c r="H577" s="179"/>
    </row>
    <row r="578" spans="4:8" ht="13" x14ac:dyDescent="0.3">
      <c r="D578" s="179"/>
      <c r="E578" s="179"/>
      <c r="F578" s="179"/>
      <c r="G578" s="179"/>
      <c r="H578" s="179"/>
    </row>
    <row r="579" spans="4:8" ht="13" x14ac:dyDescent="0.3">
      <c r="D579" s="179"/>
      <c r="E579" s="179"/>
      <c r="F579" s="179"/>
      <c r="G579" s="179"/>
      <c r="H579" s="179"/>
    </row>
    <row r="580" spans="4:8" ht="13" x14ac:dyDescent="0.3">
      <c r="D580" s="179"/>
      <c r="E580" s="179"/>
      <c r="F580" s="179"/>
      <c r="G580" s="179"/>
      <c r="H580" s="179"/>
    </row>
    <row r="581" spans="4:8" ht="13" x14ac:dyDescent="0.3">
      <c r="D581" s="179"/>
      <c r="E581" s="179"/>
      <c r="F581" s="179"/>
      <c r="G581" s="179"/>
      <c r="H581" s="179"/>
    </row>
    <row r="582" spans="4:8" ht="13" x14ac:dyDescent="0.3">
      <c r="D582" s="179"/>
      <c r="E582" s="179"/>
      <c r="F582" s="179"/>
      <c r="G582" s="179"/>
      <c r="H582" s="179"/>
    </row>
    <row r="583" spans="4:8" ht="13" x14ac:dyDescent="0.3">
      <c r="D583" s="179"/>
      <c r="E583" s="179"/>
      <c r="F583" s="179"/>
      <c r="G583" s="179"/>
      <c r="H583" s="179"/>
    </row>
    <row r="584" spans="4:8" ht="13" x14ac:dyDescent="0.3">
      <c r="D584" s="179"/>
      <c r="E584" s="179"/>
      <c r="F584" s="179"/>
      <c r="G584" s="179"/>
      <c r="H584" s="179"/>
    </row>
    <row r="585" spans="4:8" ht="13" x14ac:dyDescent="0.3">
      <c r="D585" s="179"/>
      <c r="E585" s="179"/>
      <c r="F585" s="179"/>
      <c r="G585" s="179"/>
      <c r="H585" s="179"/>
    </row>
    <row r="586" spans="4:8" ht="13" x14ac:dyDescent="0.3">
      <c r="D586" s="179"/>
      <c r="E586" s="179"/>
      <c r="F586" s="179"/>
      <c r="G586" s="179"/>
      <c r="H586" s="179"/>
    </row>
    <row r="587" spans="4:8" ht="13" x14ac:dyDescent="0.3">
      <c r="D587" s="179"/>
      <c r="E587" s="179"/>
      <c r="F587" s="179"/>
      <c r="G587" s="179"/>
      <c r="H587" s="179"/>
    </row>
    <row r="588" spans="4:8" ht="13" x14ac:dyDescent="0.3">
      <c r="D588" s="179"/>
      <c r="E588" s="179"/>
      <c r="F588" s="179"/>
      <c r="G588" s="179"/>
      <c r="H588" s="179"/>
    </row>
    <row r="589" spans="4:8" ht="13" x14ac:dyDescent="0.3">
      <c r="D589" s="179"/>
      <c r="E589" s="179"/>
      <c r="F589" s="179"/>
      <c r="G589" s="179"/>
      <c r="H589" s="179"/>
    </row>
    <row r="590" spans="4:8" ht="13" x14ac:dyDescent="0.3">
      <c r="D590" s="179"/>
      <c r="E590" s="179"/>
      <c r="F590" s="179"/>
      <c r="G590" s="179"/>
      <c r="H590" s="179"/>
    </row>
    <row r="591" spans="4:8" ht="13" x14ac:dyDescent="0.3">
      <c r="D591" s="179"/>
      <c r="E591" s="179"/>
      <c r="F591" s="179"/>
      <c r="G591" s="179"/>
      <c r="H591" s="179"/>
    </row>
    <row r="592" spans="4:8" ht="13" x14ac:dyDescent="0.3">
      <c r="D592" s="179"/>
      <c r="E592" s="179"/>
      <c r="F592" s="179"/>
      <c r="G592" s="179"/>
      <c r="H592" s="179"/>
    </row>
    <row r="593" spans="4:8" ht="13" x14ac:dyDescent="0.3">
      <c r="D593" s="179"/>
      <c r="E593" s="179"/>
      <c r="F593" s="179"/>
      <c r="G593" s="179"/>
      <c r="H593" s="179"/>
    </row>
    <row r="594" spans="4:8" ht="13" x14ac:dyDescent="0.3">
      <c r="D594" s="179"/>
      <c r="E594" s="179"/>
      <c r="F594" s="179"/>
      <c r="G594" s="179"/>
      <c r="H594" s="179"/>
    </row>
    <row r="595" spans="4:8" ht="13" x14ac:dyDescent="0.3">
      <c r="D595" s="179"/>
      <c r="E595" s="179"/>
      <c r="F595" s="179"/>
      <c r="G595" s="179"/>
      <c r="H595" s="179"/>
    </row>
    <row r="596" spans="4:8" ht="13" x14ac:dyDescent="0.3">
      <c r="D596" s="179"/>
      <c r="E596" s="179"/>
      <c r="F596" s="179"/>
      <c r="G596" s="179"/>
      <c r="H596" s="179"/>
    </row>
    <row r="597" spans="4:8" ht="13" x14ac:dyDescent="0.3">
      <c r="D597" s="179"/>
      <c r="E597" s="179"/>
      <c r="F597" s="179"/>
      <c r="G597" s="179"/>
      <c r="H597" s="179"/>
    </row>
    <row r="598" spans="4:8" ht="13" x14ac:dyDescent="0.3">
      <c r="D598" s="179"/>
      <c r="E598" s="179"/>
      <c r="F598" s="179"/>
      <c r="G598" s="179"/>
      <c r="H598" s="179"/>
    </row>
    <row r="599" spans="4:8" ht="13" x14ac:dyDescent="0.3">
      <c r="D599" s="179"/>
      <c r="E599" s="179"/>
      <c r="F599" s="179"/>
      <c r="G599" s="179"/>
      <c r="H599" s="179"/>
    </row>
    <row r="600" spans="4:8" ht="13" x14ac:dyDescent="0.3">
      <c r="D600" s="179"/>
      <c r="E600" s="179"/>
      <c r="F600" s="179"/>
      <c r="G600" s="179"/>
      <c r="H600" s="179"/>
    </row>
    <row r="601" spans="4:8" ht="13" x14ac:dyDescent="0.3">
      <c r="D601" s="179"/>
      <c r="E601" s="179"/>
      <c r="F601" s="179"/>
      <c r="G601" s="179"/>
      <c r="H601" s="179"/>
    </row>
    <row r="602" spans="4:8" ht="13" x14ac:dyDescent="0.3">
      <c r="D602" s="179"/>
      <c r="E602" s="179"/>
      <c r="F602" s="179"/>
      <c r="G602" s="179"/>
      <c r="H602" s="179"/>
    </row>
    <row r="603" spans="4:8" ht="13" x14ac:dyDescent="0.3">
      <c r="D603" s="179"/>
      <c r="E603" s="179"/>
      <c r="F603" s="179"/>
      <c r="G603" s="179"/>
      <c r="H603" s="179"/>
    </row>
    <row r="604" spans="4:8" ht="13" x14ac:dyDescent="0.3">
      <c r="D604" s="179"/>
      <c r="E604" s="179"/>
      <c r="F604" s="179"/>
      <c r="G604" s="179"/>
      <c r="H604" s="179"/>
    </row>
    <row r="605" spans="4:8" ht="13" x14ac:dyDescent="0.3">
      <c r="D605" s="179"/>
      <c r="E605" s="179"/>
      <c r="F605" s="179"/>
      <c r="G605" s="179"/>
      <c r="H605" s="179"/>
    </row>
    <row r="606" spans="4:8" ht="13" x14ac:dyDescent="0.3">
      <c r="D606" s="179"/>
      <c r="E606" s="179"/>
      <c r="F606" s="179"/>
      <c r="G606" s="179"/>
      <c r="H606" s="179"/>
    </row>
    <row r="607" spans="4:8" ht="13" x14ac:dyDescent="0.3">
      <c r="D607" s="179"/>
      <c r="E607" s="179"/>
      <c r="F607" s="179"/>
      <c r="G607" s="179"/>
      <c r="H607" s="179"/>
    </row>
    <row r="608" spans="4:8" ht="13" x14ac:dyDescent="0.3">
      <c r="D608" s="179"/>
      <c r="E608" s="179"/>
      <c r="F608" s="179"/>
      <c r="G608" s="179"/>
      <c r="H608" s="179"/>
    </row>
    <row r="609" spans="4:8" ht="13" x14ac:dyDescent="0.3">
      <c r="D609" s="179"/>
      <c r="E609" s="179"/>
      <c r="F609" s="179"/>
      <c r="G609" s="179"/>
      <c r="H609" s="179"/>
    </row>
    <row r="610" spans="4:8" ht="13" x14ac:dyDescent="0.3">
      <c r="D610" s="179"/>
      <c r="E610" s="179"/>
      <c r="F610" s="179"/>
      <c r="G610" s="179"/>
      <c r="H610" s="179"/>
    </row>
    <row r="611" spans="4:8" ht="13" x14ac:dyDescent="0.3">
      <c r="D611" s="179"/>
      <c r="E611" s="179"/>
      <c r="F611" s="179"/>
      <c r="G611" s="179"/>
      <c r="H611" s="179"/>
    </row>
    <row r="612" spans="4:8" ht="13" x14ac:dyDescent="0.3">
      <c r="D612" s="179"/>
      <c r="E612" s="179"/>
      <c r="F612" s="179"/>
      <c r="G612" s="179"/>
      <c r="H612" s="179"/>
    </row>
    <row r="613" spans="4:8" ht="13" x14ac:dyDescent="0.3">
      <c r="D613" s="179"/>
      <c r="E613" s="179"/>
      <c r="F613" s="179"/>
      <c r="G613" s="179"/>
      <c r="H613" s="179"/>
    </row>
    <row r="614" spans="4:8" ht="13" x14ac:dyDescent="0.3">
      <c r="D614" s="179"/>
      <c r="E614" s="179"/>
      <c r="F614" s="179"/>
      <c r="G614" s="179"/>
      <c r="H614" s="179"/>
    </row>
    <row r="615" spans="4:8" ht="13" x14ac:dyDescent="0.3">
      <c r="D615" s="179"/>
      <c r="E615" s="179"/>
      <c r="F615" s="179"/>
      <c r="G615" s="179"/>
      <c r="H615" s="179"/>
    </row>
    <row r="616" spans="4:8" ht="13" x14ac:dyDescent="0.3">
      <c r="D616" s="179"/>
      <c r="E616" s="179"/>
      <c r="F616" s="179"/>
      <c r="G616" s="179"/>
      <c r="H616" s="179"/>
    </row>
    <row r="617" spans="4:8" ht="13" x14ac:dyDescent="0.3">
      <c r="D617" s="179"/>
      <c r="E617" s="179"/>
      <c r="F617" s="179"/>
      <c r="G617" s="179"/>
      <c r="H617" s="179"/>
    </row>
    <row r="618" spans="4:8" ht="13" x14ac:dyDescent="0.3">
      <c r="D618" s="179"/>
      <c r="E618" s="179"/>
      <c r="F618" s="179"/>
      <c r="G618" s="179"/>
      <c r="H618" s="179"/>
    </row>
    <row r="619" spans="4:8" ht="13" x14ac:dyDescent="0.3">
      <c r="D619" s="179"/>
      <c r="E619" s="179"/>
      <c r="F619" s="179"/>
      <c r="G619" s="179"/>
      <c r="H619" s="179"/>
    </row>
    <row r="620" spans="4:8" ht="13" x14ac:dyDescent="0.3">
      <c r="D620" s="179"/>
      <c r="E620" s="179"/>
      <c r="F620" s="179"/>
      <c r="G620" s="179"/>
      <c r="H620" s="179"/>
    </row>
    <row r="621" spans="4:8" ht="13" x14ac:dyDescent="0.3">
      <c r="D621" s="179"/>
      <c r="E621" s="179"/>
      <c r="F621" s="179"/>
      <c r="G621" s="179"/>
      <c r="H621" s="179"/>
    </row>
    <row r="622" spans="4:8" ht="13" x14ac:dyDescent="0.3">
      <c r="D622" s="179"/>
      <c r="E622" s="179"/>
      <c r="F622" s="179"/>
      <c r="G622" s="179"/>
      <c r="H622" s="179"/>
    </row>
    <row r="623" spans="4:8" ht="13" x14ac:dyDescent="0.3">
      <c r="D623" s="179"/>
      <c r="E623" s="179"/>
      <c r="F623" s="179"/>
      <c r="G623" s="179"/>
      <c r="H623" s="179"/>
    </row>
    <row r="624" spans="4:8" ht="13" x14ac:dyDescent="0.3">
      <c r="D624" s="179"/>
      <c r="E624" s="179"/>
      <c r="F624" s="179"/>
      <c r="G624" s="179"/>
      <c r="H624" s="179"/>
    </row>
    <row r="625" spans="4:8" ht="13" x14ac:dyDescent="0.3">
      <c r="D625" s="179"/>
      <c r="E625" s="179"/>
      <c r="F625" s="179"/>
      <c r="G625" s="179"/>
      <c r="H625" s="179"/>
    </row>
    <row r="626" spans="4:8" ht="13" x14ac:dyDescent="0.3">
      <c r="D626" s="179"/>
      <c r="E626" s="179"/>
      <c r="F626" s="179"/>
      <c r="G626" s="179"/>
      <c r="H626" s="179"/>
    </row>
    <row r="627" spans="4:8" ht="13" x14ac:dyDescent="0.3">
      <c r="D627" s="179"/>
      <c r="E627" s="179"/>
      <c r="F627" s="179"/>
      <c r="G627" s="179"/>
      <c r="H627" s="179"/>
    </row>
    <row r="628" spans="4:8" ht="13" x14ac:dyDescent="0.3">
      <c r="D628" s="179"/>
      <c r="E628" s="179"/>
      <c r="F628" s="179"/>
      <c r="G628" s="179"/>
      <c r="H628" s="179"/>
    </row>
    <row r="629" spans="4:8" ht="13" x14ac:dyDescent="0.3">
      <c r="D629" s="179"/>
      <c r="E629" s="179"/>
      <c r="F629" s="179"/>
      <c r="G629" s="179"/>
      <c r="H629" s="179"/>
    </row>
    <row r="630" spans="4:8" ht="13" x14ac:dyDescent="0.3">
      <c r="D630" s="179"/>
      <c r="E630" s="179"/>
      <c r="F630" s="179"/>
      <c r="G630" s="179"/>
      <c r="H630" s="179"/>
    </row>
    <row r="631" spans="4:8" ht="13" x14ac:dyDescent="0.3">
      <c r="D631" s="179"/>
      <c r="E631" s="179"/>
      <c r="F631" s="179"/>
      <c r="G631" s="179"/>
      <c r="H631" s="179"/>
    </row>
    <row r="632" spans="4:8" ht="13" x14ac:dyDescent="0.3">
      <c r="D632" s="179"/>
      <c r="E632" s="179"/>
      <c r="F632" s="179"/>
      <c r="G632" s="179"/>
      <c r="H632" s="179"/>
    </row>
    <row r="633" spans="4:8" ht="13" x14ac:dyDescent="0.3">
      <c r="D633" s="179"/>
      <c r="E633" s="179"/>
      <c r="F633" s="179"/>
      <c r="G633" s="179"/>
      <c r="H633" s="179"/>
    </row>
    <row r="634" spans="4:8" ht="13" x14ac:dyDescent="0.3">
      <c r="D634" s="179"/>
      <c r="E634" s="179"/>
      <c r="F634" s="179"/>
      <c r="G634" s="179"/>
      <c r="H634" s="179"/>
    </row>
    <row r="635" spans="4:8" ht="13" x14ac:dyDescent="0.3">
      <c r="D635" s="179"/>
      <c r="E635" s="179"/>
      <c r="F635" s="179"/>
      <c r="G635" s="179"/>
      <c r="H635" s="179"/>
    </row>
    <row r="636" spans="4:8" ht="13" x14ac:dyDescent="0.3">
      <c r="D636" s="179"/>
      <c r="E636" s="179"/>
      <c r="F636" s="179"/>
      <c r="G636" s="179"/>
      <c r="H636" s="179"/>
    </row>
    <row r="637" spans="4:8" ht="13" x14ac:dyDescent="0.3">
      <c r="D637" s="179"/>
      <c r="E637" s="179"/>
      <c r="F637" s="179"/>
      <c r="G637" s="179"/>
      <c r="H637" s="179"/>
    </row>
    <row r="638" spans="4:8" ht="13" x14ac:dyDescent="0.3">
      <c r="D638" s="179"/>
      <c r="E638" s="179"/>
      <c r="F638" s="179"/>
      <c r="G638" s="179"/>
      <c r="H638" s="179"/>
    </row>
    <row r="639" spans="4:8" ht="13" x14ac:dyDescent="0.3">
      <c r="D639" s="179"/>
      <c r="E639" s="179"/>
      <c r="F639" s="179"/>
      <c r="G639" s="179"/>
      <c r="H639" s="179"/>
    </row>
    <row r="640" spans="4:8" ht="13" x14ac:dyDescent="0.3">
      <c r="D640" s="179"/>
      <c r="E640" s="179"/>
      <c r="F640" s="179"/>
      <c r="G640" s="179"/>
      <c r="H640" s="179"/>
    </row>
    <row r="641" spans="4:8" ht="13" x14ac:dyDescent="0.3">
      <c r="D641" s="179"/>
      <c r="E641" s="179"/>
      <c r="F641" s="179"/>
      <c r="G641" s="179"/>
      <c r="H641" s="179"/>
    </row>
    <row r="642" spans="4:8" ht="13" x14ac:dyDescent="0.3">
      <c r="D642" s="179"/>
      <c r="E642" s="179"/>
      <c r="F642" s="179"/>
      <c r="G642" s="179"/>
      <c r="H642" s="179"/>
    </row>
    <row r="643" spans="4:8" ht="13" x14ac:dyDescent="0.3">
      <c r="D643" s="179"/>
      <c r="E643" s="179"/>
      <c r="F643" s="179"/>
      <c r="G643" s="179"/>
      <c r="H643" s="179"/>
    </row>
    <row r="644" spans="4:8" ht="13" x14ac:dyDescent="0.3">
      <c r="D644" s="179"/>
      <c r="E644" s="179"/>
      <c r="F644" s="179"/>
      <c r="G644" s="179"/>
      <c r="H644" s="179"/>
    </row>
    <row r="645" spans="4:8" ht="13" x14ac:dyDescent="0.3">
      <c r="D645" s="179"/>
      <c r="E645" s="179"/>
      <c r="F645" s="179"/>
      <c r="G645" s="179"/>
      <c r="H645" s="179"/>
    </row>
    <row r="646" spans="4:8" ht="13" x14ac:dyDescent="0.3">
      <c r="D646" s="179"/>
      <c r="E646" s="179"/>
      <c r="F646" s="179"/>
      <c r="G646" s="179"/>
      <c r="H646" s="179"/>
    </row>
    <row r="647" spans="4:8" ht="13" x14ac:dyDescent="0.3">
      <c r="D647" s="179"/>
      <c r="E647" s="179"/>
      <c r="F647" s="179"/>
      <c r="G647" s="179"/>
      <c r="H647" s="179"/>
    </row>
    <row r="648" spans="4:8" ht="13" x14ac:dyDescent="0.3">
      <c r="D648" s="179"/>
      <c r="E648" s="179"/>
      <c r="F648" s="179"/>
      <c r="G648" s="179"/>
      <c r="H648" s="179"/>
    </row>
    <row r="649" spans="4:8" ht="13" x14ac:dyDescent="0.3">
      <c r="D649" s="179"/>
      <c r="E649" s="179"/>
      <c r="F649" s="179"/>
      <c r="G649" s="179"/>
      <c r="H649" s="179"/>
    </row>
    <row r="650" spans="4:8" ht="13" x14ac:dyDescent="0.3">
      <c r="D650" s="179"/>
      <c r="E650" s="179"/>
      <c r="F650" s="179"/>
      <c r="G650" s="179"/>
      <c r="H650" s="179"/>
    </row>
    <row r="651" spans="4:8" ht="13" x14ac:dyDescent="0.3">
      <c r="D651" s="179"/>
      <c r="E651" s="179"/>
      <c r="F651" s="179"/>
      <c r="G651" s="179"/>
      <c r="H651" s="179"/>
    </row>
    <row r="652" spans="4:8" ht="13" x14ac:dyDescent="0.3">
      <c r="D652" s="179"/>
      <c r="E652" s="179"/>
      <c r="F652" s="179"/>
      <c r="G652" s="179"/>
      <c r="H652" s="179"/>
    </row>
    <row r="653" spans="4:8" ht="13" x14ac:dyDescent="0.3">
      <c r="D653" s="179"/>
      <c r="E653" s="179"/>
      <c r="F653" s="179"/>
      <c r="G653" s="179"/>
      <c r="H653" s="179"/>
    </row>
    <row r="654" spans="4:8" ht="13" x14ac:dyDescent="0.3">
      <c r="D654" s="179"/>
      <c r="E654" s="179"/>
      <c r="F654" s="179"/>
      <c r="G654" s="179"/>
      <c r="H654" s="179"/>
    </row>
    <row r="655" spans="4:8" ht="13" x14ac:dyDescent="0.3">
      <c r="D655" s="179"/>
      <c r="E655" s="179"/>
      <c r="F655" s="179"/>
      <c r="G655" s="179"/>
      <c r="H655" s="179"/>
    </row>
    <row r="656" spans="4:8" ht="13" x14ac:dyDescent="0.3">
      <c r="D656" s="179"/>
      <c r="E656" s="179"/>
      <c r="F656" s="179"/>
      <c r="G656" s="179"/>
      <c r="H656" s="179"/>
    </row>
    <row r="657" spans="4:8" ht="13" x14ac:dyDescent="0.3">
      <c r="D657" s="179"/>
      <c r="E657" s="179"/>
      <c r="F657" s="179"/>
      <c r="G657" s="179"/>
      <c r="H657" s="179"/>
    </row>
    <row r="658" spans="4:8" ht="13" x14ac:dyDescent="0.3">
      <c r="D658" s="179"/>
      <c r="E658" s="179"/>
      <c r="F658" s="179"/>
      <c r="G658" s="179"/>
      <c r="H658" s="179"/>
    </row>
    <row r="659" spans="4:8" ht="13" x14ac:dyDescent="0.3">
      <c r="D659" s="179"/>
      <c r="E659" s="179"/>
      <c r="F659" s="179"/>
      <c r="G659" s="179"/>
      <c r="H659" s="179"/>
    </row>
    <row r="660" spans="4:8" ht="13" x14ac:dyDescent="0.3">
      <c r="D660" s="179"/>
      <c r="E660" s="179"/>
      <c r="F660" s="179"/>
      <c r="G660" s="179"/>
      <c r="H660" s="179"/>
    </row>
    <row r="661" spans="4:8" ht="13" x14ac:dyDescent="0.3">
      <c r="D661" s="179"/>
      <c r="E661" s="179"/>
      <c r="F661" s="179"/>
      <c r="G661" s="179"/>
      <c r="H661" s="179"/>
    </row>
    <row r="662" spans="4:8" ht="13" x14ac:dyDescent="0.3">
      <c r="D662" s="179"/>
      <c r="E662" s="179"/>
      <c r="F662" s="179"/>
      <c r="G662" s="179"/>
      <c r="H662" s="179"/>
    </row>
    <row r="663" spans="4:8" ht="13" x14ac:dyDescent="0.3">
      <c r="D663" s="179"/>
      <c r="E663" s="179"/>
      <c r="F663" s="179"/>
      <c r="G663" s="179"/>
      <c r="H663" s="179"/>
    </row>
    <row r="664" spans="4:8" ht="13" x14ac:dyDescent="0.3">
      <c r="D664" s="179"/>
      <c r="E664" s="179"/>
      <c r="F664" s="179"/>
      <c r="G664" s="179"/>
      <c r="H664" s="179"/>
    </row>
    <row r="665" spans="4:8" ht="13" x14ac:dyDescent="0.3">
      <c r="D665" s="179"/>
      <c r="E665" s="179"/>
      <c r="F665" s="179"/>
      <c r="G665" s="179"/>
      <c r="H665" s="179"/>
    </row>
    <row r="666" spans="4:8" ht="13" x14ac:dyDescent="0.3">
      <c r="D666" s="179"/>
      <c r="E666" s="179"/>
      <c r="F666" s="179"/>
      <c r="G666" s="179"/>
      <c r="H666" s="179"/>
    </row>
    <row r="667" spans="4:8" ht="13" x14ac:dyDescent="0.3">
      <c r="D667" s="179"/>
      <c r="E667" s="179"/>
      <c r="F667" s="179"/>
      <c r="G667" s="179"/>
      <c r="H667" s="179"/>
    </row>
    <row r="668" spans="4:8" ht="13" x14ac:dyDescent="0.3">
      <c r="D668" s="179"/>
      <c r="E668" s="179"/>
      <c r="F668" s="179"/>
      <c r="G668" s="179"/>
      <c r="H668" s="179"/>
    </row>
    <row r="669" spans="4:8" ht="13" x14ac:dyDescent="0.3">
      <c r="D669" s="179"/>
      <c r="E669" s="179"/>
      <c r="F669" s="179"/>
      <c r="G669" s="179"/>
      <c r="H669" s="179"/>
    </row>
    <row r="670" spans="4:8" ht="13" x14ac:dyDescent="0.3">
      <c r="D670" s="179"/>
      <c r="E670" s="179"/>
      <c r="F670" s="179"/>
      <c r="G670" s="179"/>
      <c r="H670" s="179"/>
    </row>
    <row r="671" spans="4:8" ht="13" x14ac:dyDescent="0.3">
      <c r="D671" s="179"/>
      <c r="E671" s="179"/>
      <c r="F671" s="179"/>
      <c r="G671" s="179"/>
      <c r="H671" s="179"/>
    </row>
    <row r="672" spans="4:8" ht="13" x14ac:dyDescent="0.3">
      <c r="D672" s="179"/>
      <c r="E672" s="179"/>
      <c r="F672" s="179"/>
      <c r="G672" s="179"/>
      <c r="H672" s="179"/>
    </row>
    <row r="673" spans="4:8" ht="13" x14ac:dyDescent="0.3">
      <c r="D673" s="179"/>
      <c r="E673" s="179"/>
      <c r="F673" s="179"/>
      <c r="G673" s="179"/>
      <c r="H673" s="179"/>
    </row>
    <row r="674" spans="4:8" ht="13" x14ac:dyDescent="0.3">
      <c r="D674" s="179"/>
      <c r="E674" s="179"/>
      <c r="F674" s="179"/>
      <c r="G674" s="179"/>
      <c r="H674" s="179"/>
    </row>
    <row r="675" spans="4:8" ht="13" x14ac:dyDescent="0.3">
      <c r="D675" s="179"/>
      <c r="E675" s="179"/>
      <c r="F675" s="179"/>
      <c r="G675" s="179"/>
      <c r="H675" s="179"/>
    </row>
    <row r="676" spans="4:8" ht="13" x14ac:dyDescent="0.3">
      <c r="D676" s="179"/>
      <c r="E676" s="179"/>
      <c r="F676" s="179"/>
      <c r="G676" s="179"/>
      <c r="H676" s="179"/>
    </row>
    <row r="677" spans="4:8" ht="13" x14ac:dyDescent="0.3">
      <c r="D677" s="179"/>
      <c r="E677" s="179"/>
      <c r="F677" s="179"/>
      <c r="G677" s="179"/>
      <c r="H677" s="179"/>
    </row>
    <row r="678" spans="4:8" ht="13" x14ac:dyDescent="0.3">
      <c r="D678" s="179"/>
      <c r="E678" s="179"/>
      <c r="F678" s="179"/>
      <c r="G678" s="179"/>
      <c r="H678" s="179"/>
    </row>
    <row r="679" spans="4:8" ht="13" x14ac:dyDescent="0.3">
      <c r="D679" s="179"/>
      <c r="E679" s="179"/>
      <c r="F679" s="179"/>
      <c r="G679" s="179"/>
      <c r="H679" s="179"/>
    </row>
    <row r="680" spans="4:8" ht="13" x14ac:dyDescent="0.3">
      <c r="D680" s="179"/>
      <c r="E680" s="179"/>
      <c r="F680" s="179"/>
      <c r="G680" s="179"/>
      <c r="H680" s="179"/>
    </row>
    <row r="681" spans="4:8" ht="13" x14ac:dyDescent="0.3">
      <c r="D681" s="179"/>
      <c r="E681" s="179"/>
      <c r="F681" s="179"/>
      <c r="G681" s="179"/>
      <c r="H681" s="179"/>
    </row>
    <row r="682" spans="4:8" ht="13" x14ac:dyDescent="0.3">
      <c r="D682" s="179"/>
      <c r="E682" s="179"/>
      <c r="F682" s="179"/>
      <c r="G682" s="179"/>
      <c r="H682" s="179"/>
    </row>
    <row r="683" spans="4:8" ht="13" x14ac:dyDescent="0.3">
      <c r="D683" s="179"/>
      <c r="E683" s="179"/>
      <c r="F683" s="179"/>
      <c r="G683" s="179"/>
      <c r="H683" s="179"/>
    </row>
    <row r="684" spans="4:8" ht="13" x14ac:dyDescent="0.3">
      <c r="D684" s="179"/>
      <c r="E684" s="179"/>
      <c r="F684" s="179"/>
      <c r="G684" s="179"/>
      <c r="H684" s="179"/>
    </row>
    <row r="685" spans="4:8" ht="13" x14ac:dyDescent="0.3">
      <c r="D685" s="179"/>
      <c r="E685" s="179"/>
      <c r="F685" s="179"/>
      <c r="G685" s="179"/>
      <c r="H685" s="179"/>
    </row>
    <row r="686" spans="4:8" ht="13" x14ac:dyDescent="0.3">
      <c r="D686" s="179"/>
      <c r="E686" s="179"/>
      <c r="F686" s="179"/>
      <c r="G686" s="179"/>
      <c r="H686" s="179"/>
    </row>
    <row r="687" spans="4:8" ht="13" x14ac:dyDescent="0.3">
      <c r="D687" s="179"/>
      <c r="E687" s="179"/>
      <c r="F687" s="179"/>
      <c r="G687" s="179"/>
      <c r="H687" s="179"/>
    </row>
    <row r="688" spans="4:8" ht="13" x14ac:dyDescent="0.3">
      <c r="D688" s="179"/>
      <c r="E688" s="179"/>
      <c r="F688" s="179"/>
      <c r="G688" s="179"/>
      <c r="H688" s="179"/>
    </row>
    <row r="689" spans="4:8" ht="13" x14ac:dyDescent="0.3">
      <c r="D689" s="179"/>
      <c r="E689" s="179"/>
      <c r="F689" s="179"/>
      <c r="G689" s="179"/>
      <c r="H689" s="179"/>
    </row>
    <row r="690" spans="4:8" ht="13" x14ac:dyDescent="0.3">
      <c r="D690" s="179"/>
      <c r="E690" s="179"/>
      <c r="F690" s="179"/>
      <c r="G690" s="179"/>
      <c r="H690" s="179"/>
    </row>
    <row r="691" spans="4:8" ht="13" x14ac:dyDescent="0.3">
      <c r="D691" s="179"/>
      <c r="E691" s="179"/>
      <c r="F691" s="179"/>
      <c r="G691" s="179"/>
      <c r="H691" s="179"/>
    </row>
    <row r="692" spans="4:8" ht="13" x14ac:dyDescent="0.3">
      <c r="D692" s="179"/>
      <c r="E692" s="179"/>
      <c r="F692" s="179"/>
      <c r="G692" s="179"/>
      <c r="H692" s="179"/>
    </row>
    <row r="693" spans="4:8" ht="13" x14ac:dyDescent="0.3">
      <c r="D693" s="179"/>
      <c r="E693" s="179"/>
      <c r="F693" s="179"/>
      <c r="G693" s="179"/>
      <c r="H693" s="179"/>
    </row>
    <row r="694" spans="4:8" ht="13" x14ac:dyDescent="0.3">
      <c r="D694" s="179"/>
      <c r="E694" s="179"/>
      <c r="F694" s="179"/>
      <c r="G694" s="179"/>
      <c r="H694" s="179"/>
    </row>
    <row r="695" spans="4:8" ht="13" x14ac:dyDescent="0.3">
      <c r="D695" s="179"/>
      <c r="E695" s="179"/>
      <c r="F695" s="179"/>
      <c r="G695" s="179"/>
      <c r="H695" s="179"/>
    </row>
    <row r="696" spans="4:8" ht="13" x14ac:dyDescent="0.3">
      <c r="D696" s="179"/>
      <c r="E696" s="179"/>
      <c r="F696" s="179"/>
      <c r="G696" s="179"/>
      <c r="H696" s="179"/>
    </row>
    <row r="697" spans="4:8" ht="13" x14ac:dyDescent="0.3">
      <c r="D697" s="179"/>
      <c r="E697" s="179"/>
      <c r="F697" s="179"/>
      <c r="G697" s="179"/>
      <c r="H697" s="179"/>
    </row>
    <row r="698" spans="4:8" ht="13" x14ac:dyDescent="0.3">
      <c r="D698" s="179"/>
      <c r="E698" s="179"/>
      <c r="F698" s="179"/>
      <c r="G698" s="179"/>
      <c r="H698" s="179"/>
    </row>
    <row r="699" spans="4:8" ht="13" x14ac:dyDescent="0.3">
      <c r="D699" s="179"/>
      <c r="E699" s="179"/>
      <c r="F699" s="179"/>
      <c r="G699" s="179"/>
      <c r="H699" s="179"/>
    </row>
    <row r="700" spans="4:8" ht="13" x14ac:dyDescent="0.3">
      <c r="D700" s="179"/>
      <c r="E700" s="179"/>
      <c r="F700" s="179"/>
      <c r="G700" s="179"/>
      <c r="H700" s="179"/>
    </row>
    <row r="701" spans="4:8" ht="13" x14ac:dyDescent="0.3">
      <c r="D701" s="179"/>
      <c r="E701" s="179"/>
      <c r="F701" s="179"/>
      <c r="G701" s="179"/>
      <c r="H701" s="179"/>
    </row>
    <row r="702" spans="4:8" ht="13" x14ac:dyDescent="0.3">
      <c r="D702" s="179"/>
      <c r="E702" s="179"/>
      <c r="F702" s="179"/>
      <c r="G702" s="179"/>
      <c r="H702" s="179"/>
    </row>
    <row r="703" spans="4:8" ht="13" x14ac:dyDescent="0.3">
      <c r="D703" s="179"/>
      <c r="E703" s="179"/>
      <c r="F703" s="179"/>
      <c r="G703" s="179"/>
      <c r="H703" s="179"/>
    </row>
    <row r="704" spans="4:8" ht="13" x14ac:dyDescent="0.3">
      <c r="D704" s="179"/>
      <c r="E704" s="179"/>
      <c r="F704" s="179"/>
      <c r="G704" s="179"/>
      <c r="H704" s="179"/>
    </row>
    <row r="705" spans="4:8" ht="13" x14ac:dyDescent="0.3">
      <c r="D705" s="179"/>
      <c r="E705" s="179"/>
      <c r="F705" s="179"/>
      <c r="G705" s="179"/>
      <c r="H705" s="179"/>
    </row>
    <row r="706" spans="4:8" ht="13" x14ac:dyDescent="0.3">
      <c r="D706" s="179"/>
      <c r="E706" s="179"/>
      <c r="F706" s="179"/>
      <c r="G706" s="179"/>
      <c r="H706" s="179"/>
    </row>
    <row r="707" spans="4:8" ht="13" x14ac:dyDescent="0.3">
      <c r="D707" s="179"/>
      <c r="E707" s="179"/>
      <c r="F707" s="179"/>
      <c r="G707" s="179"/>
      <c r="H707" s="179"/>
    </row>
    <row r="708" spans="4:8" ht="13" x14ac:dyDescent="0.3">
      <c r="D708" s="179"/>
      <c r="E708" s="179"/>
      <c r="F708" s="179"/>
      <c r="G708" s="179"/>
      <c r="H708" s="179"/>
    </row>
    <row r="709" spans="4:8" ht="13" x14ac:dyDescent="0.3">
      <c r="D709" s="179"/>
      <c r="E709" s="179"/>
      <c r="F709" s="179"/>
      <c r="G709" s="179"/>
      <c r="H709" s="179"/>
    </row>
    <row r="710" spans="4:8" ht="13" x14ac:dyDescent="0.3">
      <c r="D710" s="179"/>
      <c r="E710" s="179"/>
      <c r="F710" s="179"/>
      <c r="G710" s="179"/>
      <c r="H710" s="179"/>
    </row>
    <row r="711" spans="4:8" ht="13" x14ac:dyDescent="0.3">
      <c r="D711" s="179"/>
      <c r="E711" s="179"/>
      <c r="F711" s="179"/>
      <c r="G711" s="179"/>
      <c r="H711" s="179"/>
    </row>
    <row r="712" spans="4:8" ht="13" x14ac:dyDescent="0.3">
      <c r="D712" s="179"/>
      <c r="E712" s="179"/>
      <c r="F712" s="179"/>
      <c r="G712" s="179"/>
      <c r="H712" s="179"/>
    </row>
    <row r="713" spans="4:8" ht="13" x14ac:dyDescent="0.3">
      <c r="D713" s="179"/>
      <c r="E713" s="179"/>
      <c r="F713" s="179"/>
      <c r="G713" s="179"/>
      <c r="H713" s="179"/>
    </row>
    <row r="714" spans="4:8" ht="13" x14ac:dyDescent="0.3">
      <c r="D714" s="179"/>
      <c r="E714" s="179"/>
      <c r="F714" s="179"/>
      <c r="G714" s="179"/>
      <c r="H714" s="179"/>
    </row>
    <row r="715" spans="4:8" ht="13" x14ac:dyDescent="0.3">
      <c r="D715" s="179"/>
      <c r="E715" s="179"/>
      <c r="F715" s="179"/>
      <c r="G715" s="179"/>
      <c r="H715" s="179"/>
    </row>
    <row r="716" spans="4:8" ht="13" x14ac:dyDescent="0.3">
      <c r="D716" s="179"/>
      <c r="E716" s="179"/>
      <c r="F716" s="179"/>
      <c r="G716" s="179"/>
      <c r="H716" s="179"/>
    </row>
    <row r="717" spans="4:8" ht="13" x14ac:dyDescent="0.3">
      <c r="D717" s="179"/>
      <c r="E717" s="179"/>
      <c r="F717" s="179"/>
      <c r="G717" s="179"/>
      <c r="H717" s="179"/>
    </row>
    <row r="718" spans="4:8" ht="13" x14ac:dyDescent="0.3">
      <c r="D718" s="179"/>
      <c r="E718" s="179"/>
      <c r="F718" s="179"/>
      <c r="G718" s="179"/>
      <c r="H718" s="179"/>
    </row>
    <row r="719" spans="4:8" ht="13" x14ac:dyDescent="0.3">
      <c r="D719" s="179"/>
      <c r="E719" s="179"/>
      <c r="F719" s="179"/>
      <c r="G719" s="179"/>
      <c r="H719" s="179"/>
    </row>
    <row r="720" spans="4:8" ht="13" x14ac:dyDescent="0.3">
      <c r="D720" s="179"/>
      <c r="E720" s="179"/>
      <c r="F720" s="179"/>
      <c r="G720" s="179"/>
      <c r="H720" s="179"/>
    </row>
    <row r="721" spans="4:8" ht="13" x14ac:dyDescent="0.3">
      <c r="D721" s="179"/>
      <c r="E721" s="179"/>
      <c r="F721" s="179"/>
      <c r="G721" s="179"/>
      <c r="H721" s="179"/>
    </row>
    <row r="722" spans="4:8" ht="13" x14ac:dyDescent="0.3">
      <c r="D722" s="179"/>
      <c r="E722" s="179"/>
      <c r="F722" s="179"/>
      <c r="G722" s="179"/>
      <c r="H722" s="179"/>
    </row>
    <row r="723" spans="4:8" ht="13" x14ac:dyDescent="0.3">
      <c r="D723" s="179"/>
      <c r="E723" s="179"/>
      <c r="F723" s="179"/>
      <c r="G723" s="179"/>
      <c r="H723" s="179"/>
    </row>
    <row r="724" spans="4:8" ht="13" x14ac:dyDescent="0.3">
      <c r="D724" s="179"/>
      <c r="E724" s="179"/>
      <c r="F724" s="179"/>
      <c r="G724" s="179"/>
      <c r="H724" s="179"/>
    </row>
    <row r="725" spans="4:8" ht="13" x14ac:dyDescent="0.3">
      <c r="D725" s="179"/>
      <c r="E725" s="179"/>
      <c r="F725" s="179"/>
      <c r="G725" s="179"/>
      <c r="H725" s="179"/>
    </row>
    <row r="726" spans="4:8" ht="13" x14ac:dyDescent="0.3">
      <c r="D726" s="179"/>
      <c r="E726" s="179"/>
      <c r="F726" s="179"/>
      <c r="G726" s="179"/>
      <c r="H726" s="179"/>
    </row>
    <row r="727" spans="4:8" ht="13" x14ac:dyDescent="0.3">
      <c r="D727" s="179"/>
      <c r="E727" s="179"/>
      <c r="F727" s="179"/>
      <c r="G727" s="179"/>
      <c r="H727" s="179"/>
    </row>
    <row r="728" spans="4:8" ht="13" x14ac:dyDescent="0.3">
      <c r="D728" s="179"/>
      <c r="E728" s="179"/>
      <c r="F728" s="179"/>
      <c r="G728" s="179"/>
      <c r="H728" s="179"/>
    </row>
    <row r="729" spans="4:8" ht="13" x14ac:dyDescent="0.3">
      <c r="D729" s="179"/>
      <c r="E729" s="179"/>
      <c r="F729" s="179"/>
      <c r="G729" s="179"/>
      <c r="H729" s="179"/>
    </row>
    <row r="730" spans="4:8" ht="13" x14ac:dyDescent="0.3">
      <c r="D730" s="179"/>
      <c r="E730" s="179"/>
      <c r="F730" s="179"/>
      <c r="G730" s="179"/>
      <c r="H730" s="179"/>
    </row>
    <row r="731" spans="4:8" ht="13" x14ac:dyDescent="0.3">
      <c r="D731" s="179"/>
      <c r="E731" s="179"/>
      <c r="F731" s="179"/>
      <c r="G731" s="179"/>
      <c r="H731" s="179"/>
    </row>
    <row r="732" spans="4:8" ht="13" x14ac:dyDescent="0.3">
      <c r="D732" s="179"/>
      <c r="E732" s="179"/>
      <c r="F732" s="179"/>
      <c r="G732" s="179"/>
      <c r="H732" s="179"/>
    </row>
    <row r="733" spans="4:8" ht="13" x14ac:dyDescent="0.3">
      <c r="D733" s="179"/>
      <c r="E733" s="179"/>
      <c r="F733" s="179"/>
      <c r="G733" s="179"/>
      <c r="H733" s="179"/>
    </row>
    <row r="734" spans="4:8" ht="13" x14ac:dyDescent="0.3">
      <c r="D734" s="179"/>
      <c r="E734" s="179"/>
      <c r="F734" s="179"/>
      <c r="G734" s="179"/>
      <c r="H734" s="179"/>
    </row>
    <row r="735" spans="4:8" ht="13" x14ac:dyDescent="0.3">
      <c r="D735" s="179"/>
      <c r="E735" s="179"/>
      <c r="F735" s="179"/>
      <c r="G735" s="179"/>
      <c r="H735" s="179"/>
    </row>
    <row r="736" spans="4:8" ht="13" x14ac:dyDescent="0.3">
      <c r="D736" s="179"/>
      <c r="E736" s="179"/>
      <c r="F736" s="179"/>
      <c r="G736" s="179"/>
      <c r="H736" s="179"/>
    </row>
    <row r="737" spans="4:8" ht="13" x14ac:dyDescent="0.3">
      <c r="D737" s="179"/>
      <c r="E737" s="179"/>
      <c r="F737" s="179"/>
      <c r="G737" s="179"/>
      <c r="H737" s="179"/>
    </row>
    <row r="738" spans="4:8" ht="13" x14ac:dyDescent="0.3">
      <c r="D738" s="179"/>
      <c r="E738" s="179"/>
      <c r="F738" s="179"/>
      <c r="G738" s="179"/>
      <c r="H738" s="179"/>
    </row>
    <row r="739" spans="4:8" ht="13" x14ac:dyDescent="0.3">
      <c r="D739" s="179"/>
      <c r="E739" s="179"/>
      <c r="F739" s="179"/>
      <c r="G739" s="179"/>
      <c r="H739" s="179"/>
    </row>
    <row r="740" spans="4:8" ht="13" x14ac:dyDescent="0.3">
      <c r="D740" s="179"/>
      <c r="E740" s="179"/>
      <c r="F740" s="179"/>
      <c r="G740" s="179"/>
      <c r="H740" s="179"/>
    </row>
    <row r="741" spans="4:8" ht="13" x14ac:dyDescent="0.3">
      <c r="D741" s="179"/>
      <c r="E741" s="179"/>
      <c r="F741" s="179"/>
      <c r="G741" s="179"/>
      <c r="H741" s="179"/>
    </row>
    <row r="742" spans="4:8" ht="13" x14ac:dyDescent="0.3">
      <c r="D742" s="179"/>
      <c r="E742" s="179"/>
      <c r="F742" s="179"/>
      <c r="G742" s="179"/>
      <c r="H742" s="179"/>
    </row>
    <row r="743" spans="4:8" ht="13" x14ac:dyDescent="0.3">
      <c r="D743" s="179"/>
      <c r="E743" s="179"/>
      <c r="F743" s="179"/>
      <c r="G743" s="179"/>
      <c r="H743" s="179"/>
    </row>
    <row r="744" spans="4:8" ht="13" x14ac:dyDescent="0.3">
      <c r="D744" s="179"/>
      <c r="E744" s="179"/>
      <c r="F744" s="179"/>
      <c r="G744" s="179"/>
      <c r="H744" s="179"/>
    </row>
    <row r="745" spans="4:8" ht="13" x14ac:dyDescent="0.3">
      <c r="D745" s="179"/>
      <c r="E745" s="179"/>
      <c r="F745" s="179"/>
      <c r="G745" s="179"/>
      <c r="H745" s="179"/>
    </row>
    <row r="746" spans="4:8" ht="13" x14ac:dyDescent="0.3">
      <c r="D746" s="179"/>
      <c r="E746" s="179"/>
      <c r="F746" s="179"/>
      <c r="G746" s="179"/>
      <c r="H746" s="179"/>
    </row>
    <row r="747" spans="4:8" ht="13" x14ac:dyDescent="0.3">
      <c r="D747" s="179"/>
      <c r="E747" s="179"/>
      <c r="F747" s="179"/>
      <c r="G747" s="179"/>
      <c r="H747" s="179"/>
    </row>
    <row r="748" spans="4:8" ht="13" x14ac:dyDescent="0.3">
      <c r="D748" s="179"/>
      <c r="E748" s="179"/>
      <c r="F748" s="179"/>
      <c r="G748" s="179"/>
      <c r="H748" s="179"/>
    </row>
    <row r="749" spans="4:8" ht="13" x14ac:dyDescent="0.3">
      <c r="D749" s="179"/>
      <c r="E749" s="179"/>
      <c r="F749" s="179"/>
      <c r="G749" s="179"/>
      <c r="H749" s="179"/>
    </row>
    <row r="750" spans="4:8" ht="13" x14ac:dyDescent="0.3">
      <c r="D750" s="179"/>
      <c r="E750" s="179"/>
      <c r="F750" s="179"/>
      <c r="G750" s="179"/>
      <c r="H750" s="179"/>
    </row>
    <row r="751" spans="4:8" ht="13" x14ac:dyDescent="0.3">
      <c r="D751" s="179"/>
      <c r="E751" s="179"/>
      <c r="F751" s="179"/>
      <c r="G751" s="179"/>
      <c r="H751" s="179"/>
    </row>
    <row r="752" spans="4:8" ht="13" x14ac:dyDescent="0.3">
      <c r="D752" s="179"/>
      <c r="E752" s="179"/>
      <c r="F752" s="179"/>
      <c r="G752" s="179"/>
      <c r="H752" s="179"/>
    </row>
    <row r="753" spans="4:8" ht="13" x14ac:dyDescent="0.3">
      <c r="D753" s="179"/>
      <c r="E753" s="179"/>
      <c r="F753" s="179"/>
      <c r="G753" s="179"/>
      <c r="H753" s="179"/>
    </row>
    <row r="754" spans="4:8" ht="13" x14ac:dyDescent="0.3">
      <c r="D754" s="179"/>
      <c r="E754" s="179"/>
      <c r="F754" s="179"/>
      <c r="G754" s="179"/>
      <c r="H754" s="179"/>
    </row>
    <row r="755" spans="4:8" ht="13" x14ac:dyDescent="0.3">
      <c r="D755" s="179"/>
      <c r="E755" s="179"/>
      <c r="F755" s="179"/>
      <c r="G755" s="179"/>
      <c r="H755" s="179"/>
    </row>
    <row r="756" spans="4:8" ht="13" x14ac:dyDescent="0.3">
      <c r="D756" s="179"/>
      <c r="E756" s="179"/>
      <c r="F756" s="179"/>
      <c r="G756" s="179"/>
      <c r="H756" s="179"/>
    </row>
    <row r="757" spans="4:8" ht="13" x14ac:dyDescent="0.3">
      <c r="D757" s="179"/>
      <c r="E757" s="179"/>
      <c r="F757" s="179"/>
      <c r="G757" s="179"/>
      <c r="H757" s="179"/>
    </row>
    <row r="758" spans="4:8" ht="13" x14ac:dyDescent="0.3">
      <c r="D758" s="179"/>
      <c r="E758" s="179"/>
      <c r="F758" s="179"/>
      <c r="G758" s="179"/>
      <c r="H758" s="179"/>
    </row>
    <row r="759" spans="4:8" ht="13" x14ac:dyDescent="0.3">
      <c r="D759" s="179"/>
      <c r="E759" s="179"/>
      <c r="F759" s="179"/>
      <c r="G759" s="179"/>
      <c r="H759" s="179"/>
    </row>
    <row r="760" spans="4:8" ht="13" x14ac:dyDescent="0.3">
      <c r="D760" s="179"/>
      <c r="E760" s="179"/>
      <c r="F760" s="179"/>
      <c r="G760" s="179"/>
      <c r="H760" s="179"/>
    </row>
    <row r="761" spans="4:8" ht="13" x14ac:dyDescent="0.3">
      <c r="D761" s="179"/>
      <c r="E761" s="179"/>
      <c r="F761" s="179"/>
      <c r="G761" s="179"/>
      <c r="H761" s="179"/>
    </row>
    <row r="762" spans="4:8" ht="13" x14ac:dyDescent="0.3">
      <c r="D762" s="179"/>
      <c r="E762" s="179"/>
      <c r="F762" s="179"/>
      <c r="G762" s="179"/>
      <c r="H762" s="179"/>
    </row>
    <row r="763" spans="4:8" ht="13" x14ac:dyDescent="0.3">
      <c r="D763" s="179"/>
      <c r="E763" s="179"/>
      <c r="F763" s="179"/>
      <c r="G763" s="179"/>
      <c r="H763" s="179"/>
    </row>
    <row r="764" spans="4:8" ht="13" x14ac:dyDescent="0.3">
      <c r="D764" s="179"/>
      <c r="E764" s="179"/>
      <c r="F764" s="179"/>
      <c r="G764" s="179"/>
      <c r="H764" s="179"/>
    </row>
    <row r="765" spans="4:8" ht="13" x14ac:dyDescent="0.3">
      <c r="D765" s="179"/>
      <c r="E765" s="179"/>
      <c r="F765" s="179"/>
      <c r="G765" s="179"/>
      <c r="H765" s="179"/>
    </row>
    <row r="766" spans="4:8" ht="13" x14ac:dyDescent="0.3">
      <c r="D766" s="179"/>
      <c r="E766" s="179"/>
      <c r="F766" s="179"/>
      <c r="G766" s="179"/>
      <c r="H766" s="179"/>
    </row>
    <row r="767" spans="4:8" ht="13" x14ac:dyDescent="0.3">
      <c r="D767" s="179"/>
      <c r="E767" s="179"/>
      <c r="F767" s="179"/>
      <c r="G767" s="179"/>
      <c r="H767" s="179"/>
    </row>
    <row r="768" spans="4:8" ht="13" x14ac:dyDescent="0.3">
      <c r="D768" s="179"/>
      <c r="E768" s="179"/>
      <c r="F768" s="179"/>
      <c r="G768" s="179"/>
      <c r="H768" s="179"/>
    </row>
    <row r="769" spans="4:8" ht="13" x14ac:dyDescent="0.3">
      <c r="D769" s="179"/>
      <c r="E769" s="179"/>
      <c r="F769" s="179"/>
      <c r="G769" s="179"/>
      <c r="H769" s="179"/>
    </row>
    <row r="770" spans="4:8" ht="13" x14ac:dyDescent="0.3">
      <c r="D770" s="179"/>
      <c r="E770" s="179"/>
      <c r="F770" s="179"/>
      <c r="G770" s="179"/>
      <c r="H770" s="179"/>
    </row>
    <row r="771" spans="4:8" ht="13" x14ac:dyDescent="0.3">
      <c r="D771" s="179"/>
      <c r="E771" s="179"/>
      <c r="F771" s="179"/>
      <c r="G771" s="179"/>
      <c r="H771" s="179"/>
    </row>
    <row r="772" spans="4:8" ht="13" x14ac:dyDescent="0.3">
      <c r="D772" s="179"/>
      <c r="E772" s="179"/>
      <c r="F772" s="179"/>
      <c r="G772" s="179"/>
      <c r="H772" s="179"/>
    </row>
    <row r="773" spans="4:8" ht="13" x14ac:dyDescent="0.3">
      <c r="D773" s="179"/>
      <c r="E773" s="179"/>
      <c r="F773" s="179"/>
      <c r="G773" s="179"/>
      <c r="H773" s="179"/>
    </row>
    <row r="774" spans="4:8" ht="13" x14ac:dyDescent="0.3">
      <c r="D774" s="179"/>
      <c r="E774" s="179"/>
      <c r="F774" s="179"/>
      <c r="G774" s="179"/>
      <c r="H774" s="179"/>
    </row>
    <row r="775" spans="4:8" ht="13" x14ac:dyDescent="0.3">
      <c r="D775" s="179"/>
      <c r="E775" s="179"/>
      <c r="F775" s="179"/>
      <c r="G775" s="179"/>
      <c r="H775" s="179"/>
    </row>
    <row r="776" spans="4:8" ht="13" x14ac:dyDescent="0.3">
      <c r="D776" s="179"/>
      <c r="E776" s="179"/>
      <c r="F776" s="179"/>
      <c r="G776" s="179"/>
      <c r="H776" s="179"/>
    </row>
    <row r="777" spans="4:8" ht="13" x14ac:dyDescent="0.3">
      <c r="D777" s="179"/>
      <c r="E777" s="179"/>
      <c r="F777" s="179"/>
      <c r="G777" s="179"/>
      <c r="H777" s="179"/>
    </row>
    <row r="778" spans="4:8" ht="13" x14ac:dyDescent="0.3">
      <c r="D778" s="179"/>
      <c r="E778" s="179"/>
      <c r="F778" s="179"/>
      <c r="G778" s="179"/>
      <c r="H778" s="179"/>
    </row>
    <row r="779" spans="4:8" ht="13" x14ac:dyDescent="0.3">
      <c r="D779" s="179"/>
      <c r="E779" s="179"/>
      <c r="F779" s="179"/>
      <c r="G779" s="179"/>
      <c r="H779" s="179"/>
    </row>
    <row r="780" spans="4:8" ht="13" x14ac:dyDescent="0.3">
      <c r="D780" s="179"/>
      <c r="E780" s="179"/>
      <c r="F780" s="179"/>
      <c r="G780" s="179"/>
      <c r="H780" s="179"/>
    </row>
    <row r="781" spans="4:8" ht="13" x14ac:dyDescent="0.3">
      <c r="D781" s="179"/>
      <c r="E781" s="179"/>
      <c r="F781" s="179"/>
      <c r="G781" s="179"/>
      <c r="H781" s="179"/>
    </row>
    <row r="782" spans="4:8" ht="13" x14ac:dyDescent="0.3">
      <c r="D782" s="179"/>
      <c r="E782" s="179"/>
      <c r="F782" s="179"/>
      <c r="G782" s="179"/>
      <c r="H782" s="179"/>
    </row>
    <row r="783" spans="4:8" ht="13" x14ac:dyDescent="0.3">
      <c r="D783" s="179"/>
      <c r="E783" s="179"/>
      <c r="F783" s="179"/>
      <c r="G783" s="179"/>
      <c r="H783" s="179"/>
    </row>
    <row r="784" spans="4:8" ht="13" x14ac:dyDescent="0.3">
      <c r="D784" s="179"/>
      <c r="E784" s="179"/>
      <c r="F784" s="179"/>
      <c r="G784" s="179"/>
      <c r="H784" s="179"/>
    </row>
    <row r="785" spans="4:8" ht="13" x14ac:dyDescent="0.3">
      <c r="D785" s="179"/>
      <c r="E785" s="179"/>
      <c r="F785" s="179"/>
      <c r="G785" s="179"/>
      <c r="H785" s="179"/>
    </row>
    <row r="786" spans="4:8" ht="13" x14ac:dyDescent="0.3">
      <c r="D786" s="179"/>
      <c r="E786" s="179"/>
      <c r="F786" s="179"/>
      <c r="G786" s="179"/>
      <c r="H786" s="179"/>
    </row>
    <row r="787" spans="4:8" ht="13" x14ac:dyDescent="0.3">
      <c r="D787" s="179"/>
      <c r="E787" s="179"/>
      <c r="F787" s="179"/>
      <c r="G787" s="179"/>
      <c r="H787" s="179"/>
    </row>
    <row r="788" spans="4:8" ht="13" x14ac:dyDescent="0.3">
      <c r="D788" s="179"/>
      <c r="E788" s="179"/>
      <c r="F788" s="179"/>
      <c r="G788" s="179"/>
      <c r="H788" s="179"/>
    </row>
    <row r="789" spans="4:8" ht="13" x14ac:dyDescent="0.3">
      <c r="D789" s="179"/>
      <c r="E789" s="179"/>
      <c r="F789" s="179"/>
      <c r="G789" s="179"/>
      <c r="H789" s="179"/>
    </row>
    <row r="790" spans="4:8" ht="13" x14ac:dyDescent="0.3">
      <c r="D790" s="179"/>
      <c r="E790" s="179"/>
      <c r="F790" s="179"/>
      <c r="G790" s="179"/>
      <c r="H790" s="179"/>
    </row>
    <row r="791" spans="4:8" ht="13" x14ac:dyDescent="0.3">
      <c r="D791" s="179"/>
      <c r="E791" s="179"/>
      <c r="F791" s="179"/>
      <c r="G791" s="179"/>
      <c r="H791" s="179"/>
    </row>
    <row r="792" spans="4:8" ht="13" x14ac:dyDescent="0.3">
      <c r="D792" s="179"/>
      <c r="E792" s="179"/>
      <c r="F792" s="179"/>
      <c r="G792" s="179"/>
      <c r="H792" s="179"/>
    </row>
    <row r="793" spans="4:8" ht="13" x14ac:dyDescent="0.3">
      <c r="D793" s="179"/>
      <c r="E793" s="179"/>
      <c r="F793" s="179"/>
      <c r="G793" s="179"/>
      <c r="H793" s="179"/>
    </row>
    <row r="794" spans="4:8" ht="13" x14ac:dyDescent="0.3">
      <c r="D794" s="179"/>
      <c r="E794" s="179"/>
      <c r="F794" s="179"/>
      <c r="G794" s="179"/>
      <c r="H794" s="179"/>
    </row>
    <row r="795" spans="4:8" ht="13" x14ac:dyDescent="0.3">
      <c r="D795" s="179"/>
      <c r="E795" s="179"/>
      <c r="F795" s="179"/>
      <c r="G795" s="179"/>
      <c r="H795" s="179"/>
    </row>
    <row r="796" spans="4:8" ht="13" x14ac:dyDescent="0.3">
      <c r="D796" s="179"/>
      <c r="E796" s="179"/>
      <c r="F796" s="179"/>
      <c r="G796" s="179"/>
      <c r="H796" s="179"/>
    </row>
    <row r="797" spans="4:8" ht="13" x14ac:dyDescent="0.3">
      <c r="D797" s="179"/>
      <c r="E797" s="179"/>
      <c r="F797" s="179"/>
      <c r="G797" s="179"/>
      <c r="H797" s="179"/>
    </row>
    <row r="798" spans="4:8" ht="13" x14ac:dyDescent="0.3">
      <c r="D798" s="179"/>
      <c r="E798" s="179"/>
      <c r="F798" s="179"/>
      <c r="G798" s="179"/>
      <c r="H798" s="179"/>
    </row>
    <row r="799" spans="4:8" ht="13" x14ac:dyDescent="0.3">
      <c r="D799" s="179"/>
      <c r="E799" s="179"/>
      <c r="F799" s="179"/>
      <c r="G799" s="179"/>
      <c r="H799" s="179"/>
    </row>
    <row r="800" spans="4:8" ht="13" x14ac:dyDescent="0.3">
      <c r="D800" s="179"/>
      <c r="E800" s="179"/>
      <c r="F800" s="179"/>
      <c r="G800" s="179"/>
      <c r="H800" s="179"/>
    </row>
    <row r="801" spans="4:8" ht="13" x14ac:dyDescent="0.3">
      <c r="D801" s="179"/>
      <c r="E801" s="179"/>
      <c r="F801" s="179"/>
      <c r="G801" s="179"/>
      <c r="H801" s="179"/>
    </row>
    <row r="802" spans="4:8" ht="13" x14ac:dyDescent="0.3">
      <c r="D802" s="179"/>
      <c r="E802" s="179"/>
      <c r="F802" s="179"/>
      <c r="G802" s="179"/>
      <c r="H802" s="179"/>
    </row>
    <row r="803" spans="4:8" ht="13" x14ac:dyDescent="0.3">
      <c r="D803" s="179"/>
      <c r="E803" s="179"/>
      <c r="F803" s="179"/>
      <c r="G803" s="179"/>
      <c r="H803" s="179"/>
    </row>
    <row r="804" spans="4:8" ht="13" x14ac:dyDescent="0.3">
      <c r="D804" s="179"/>
      <c r="E804" s="179"/>
      <c r="F804" s="179"/>
      <c r="G804" s="179"/>
      <c r="H804" s="179"/>
    </row>
    <row r="805" spans="4:8" ht="13" x14ac:dyDescent="0.3">
      <c r="D805" s="179"/>
      <c r="E805" s="179"/>
      <c r="F805" s="179"/>
      <c r="G805" s="179"/>
      <c r="H805" s="179"/>
    </row>
    <row r="806" spans="4:8" ht="13" x14ac:dyDescent="0.3">
      <c r="D806" s="179"/>
      <c r="E806" s="179"/>
      <c r="F806" s="179"/>
      <c r="G806" s="179"/>
      <c r="H806" s="179"/>
    </row>
    <row r="807" spans="4:8" ht="13" x14ac:dyDescent="0.3">
      <c r="D807" s="179"/>
      <c r="E807" s="179"/>
      <c r="F807" s="179"/>
      <c r="G807" s="179"/>
      <c r="H807" s="179"/>
    </row>
    <row r="808" spans="4:8" ht="13" x14ac:dyDescent="0.3">
      <c r="D808" s="179"/>
      <c r="E808" s="179"/>
      <c r="F808" s="179"/>
      <c r="G808" s="179"/>
      <c r="H808" s="179"/>
    </row>
    <row r="809" spans="4:8" ht="13" x14ac:dyDescent="0.3">
      <c r="D809" s="179"/>
      <c r="E809" s="179"/>
      <c r="F809" s="179"/>
      <c r="G809" s="179"/>
      <c r="H809" s="179"/>
    </row>
    <row r="810" spans="4:8" ht="13" x14ac:dyDescent="0.3">
      <c r="D810" s="179"/>
      <c r="E810" s="179"/>
      <c r="F810" s="179"/>
      <c r="G810" s="179"/>
      <c r="H810" s="179"/>
    </row>
    <row r="811" spans="4:8" ht="13" x14ac:dyDescent="0.3">
      <c r="D811" s="179"/>
      <c r="E811" s="179"/>
      <c r="F811" s="179"/>
      <c r="G811" s="179"/>
      <c r="H811" s="179"/>
    </row>
    <row r="812" spans="4:8" ht="13" x14ac:dyDescent="0.3">
      <c r="D812" s="179"/>
      <c r="E812" s="179"/>
      <c r="F812" s="179"/>
      <c r="G812" s="179"/>
      <c r="H812" s="179"/>
    </row>
    <row r="813" spans="4:8" ht="13" x14ac:dyDescent="0.3">
      <c r="D813" s="179"/>
      <c r="E813" s="179"/>
      <c r="F813" s="179"/>
      <c r="G813" s="179"/>
      <c r="H813" s="179"/>
    </row>
    <row r="814" spans="4:8" ht="13" x14ac:dyDescent="0.3">
      <c r="D814" s="179"/>
      <c r="E814" s="179"/>
      <c r="F814" s="179"/>
      <c r="G814" s="179"/>
      <c r="H814" s="179"/>
    </row>
    <row r="815" spans="4:8" ht="13" x14ac:dyDescent="0.3">
      <c r="D815" s="179"/>
      <c r="E815" s="179"/>
      <c r="F815" s="179"/>
      <c r="G815" s="179"/>
      <c r="H815" s="179"/>
    </row>
    <row r="816" spans="4:8" ht="13" x14ac:dyDescent="0.3">
      <c r="D816" s="179"/>
      <c r="E816" s="179"/>
      <c r="F816" s="179"/>
      <c r="G816" s="179"/>
      <c r="H816" s="179"/>
    </row>
    <row r="817" spans="4:8" ht="13" x14ac:dyDescent="0.3">
      <c r="D817" s="179"/>
      <c r="E817" s="179"/>
      <c r="F817" s="179"/>
      <c r="G817" s="179"/>
      <c r="H817" s="179"/>
    </row>
    <row r="818" spans="4:8" ht="13" x14ac:dyDescent="0.3">
      <c r="D818" s="179"/>
      <c r="E818" s="179"/>
      <c r="F818" s="179"/>
      <c r="G818" s="179"/>
      <c r="H818" s="179"/>
    </row>
    <row r="819" spans="4:8" ht="13" x14ac:dyDescent="0.3">
      <c r="D819" s="179"/>
      <c r="E819" s="179"/>
      <c r="F819" s="179"/>
      <c r="G819" s="179"/>
      <c r="H819" s="179"/>
    </row>
    <row r="820" spans="4:8" ht="13" x14ac:dyDescent="0.3">
      <c r="D820" s="179"/>
      <c r="E820" s="179"/>
      <c r="F820" s="179"/>
      <c r="G820" s="179"/>
      <c r="H820" s="179"/>
    </row>
    <row r="821" spans="4:8" ht="13" x14ac:dyDescent="0.3">
      <c r="D821" s="179"/>
      <c r="E821" s="179"/>
      <c r="F821" s="179"/>
      <c r="G821" s="179"/>
      <c r="H821" s="179"/>
    </row>
    <row r="822" spans="4:8" ht="13" x14ac:dyDescent="0.3">
      <c r="D822" s="179"/>
      <c r="E822" s="179"/>
      <c r="F822" s="179"/>
      <c r="G822" s="179"/>
      <c r="H822" s="179"/>
    </row>
    <row r="823" spans="4:8" ht="13" x14ac:dyDescent="0.3">
      <c r="D823" s="179"/>
      <c r="E823" s="179"/>
      <c r="F823" s="179"/>
      <c r="G823" s="179"/>
      <c r="H823" s="179"/>
    </row>
    <row r="824" spans="4:8" ht="13" x14ac:dyDescent="0.3">
      <c r="D824" s="179"/>
      <c r="E824" s="179"/>
      <c r="F824" s="179"/>
      <c r="G824" s="179"/>
      <c r="H824" s="179"/>
    </row>
    <row r="825" spans="4:8" ht="13" x14ac:dyDescent="0.3">
      <c r="D825" s="179"/>
      <c r="E825" s="179"/>
      <c r="F825" s="179"/>
      <c r="G825" s="179"/>
      <c r="H825" s="179"/>
    </row>
    <row r="826" spans="4:8" ht="13" x14ac:dyDescent="0.3">
      <c r="D826" s="179"/>
      <c r="E826" s="179"/>
      <c r="F826" s="179"/>
      <c r="G826" s="179"/>
      <c r="H826" s="179"/>
    </row>
    <row r="827" spans="4:8" ht="13" x14ac:dyDescent="0.3">
      <c r="D827" s="179"/>
      <c r="E827" s="179"/>
      <c r="F827" s="179"/>
      <c r="G827" s="179"/>
      <c r="H827" s="179"/>
    </row>
    <row r="828" spans="4:8" ht="13" x14ac:dyDescent="0.3">
      <c r="D828" s="179"/>
      <c r="E828" s="179"/>
      <c r="F828" s="179"/>
      <c r="G828" s="179"/>
      <c r="H828" s="179"/>
    </row>
    <row r="829" spans="4:8" ht="13" x14ac:dyDescent="0.3">
      <c r="D829" s="179"/>
      <c r="E829" s="179"/>
      <c r="F829" s="179"/>
      <c r="G829" s="179"/>
      <c r="H829" s="179"/>
    </row>
    <row r="830" spans="4:8" ht="13" x14ac:dyDescent="0.3">
      <c r="D830" s="179"/>
      <c r="E830" s="179"/>
      <c r="F830" s="179"/>
      <c r="G830" s="179"/>
      <c r="H830" s="179"/>
    </row>
    <row r="831" spans="4:8" ht="13" x14ac:dyDescent="0.3">
      <c r="D831" s="179"/>
      <c r="E831" s="179"/>
      <c r="F831" s="179"/>
      <c r="G831" s="179"/>
      <c r="H831" s="179"/>
    </row>
    <row r="832" spans="4:8" ht="13" x14ac:dyDescent="0.3">
      <c r="D832" s="179"/>
      <c r="E832" s="179"/>
      <c r="F832" s="179"/>
      <c r="G832" s="179"/>
      <c r="H832" s="179"/>
    </row>
    <row r="833" spans="4:8" ht="13" x14ac:dyDescent="0.3">
      <c r="D833" s="179"/>
      <c r="E833" s="179"/>
      <c r="F833" s="179"/>
      <c r="G833" s="179"/>
      <c r="H833" s="179"/>
    </row>
    <row r="834" spans="4:8" ht="13" x14ac:dyDescent="0.3">
      <c r="D834" s="179"/>
      <c r="E834" s="179"/>
      <c r="F834" s="179"/>
      <c r="G834" s="179"/>
      <c r="H834" s="179"/>
    </row>
    <row r="835" spans="4:8" ht="13" x14ac:dyDescent="0.3">
      <c r="D835" s="179"/>
      <c r="E835" s="179"/>
      <c r="F835" s="179"/>
      <c r="G835" s="179"/>
      <c r="H835" s="179"/>
    </row>
    <row r="836" spans="4:8" ht="13" x14ac:dyDescent="0.3">
      <c r="D836" s="179"/>
      <c r="E836" s="179"/>
      <c r="F836" s="179"/>
      <c r="G836" s="179"/>
      <c r="H836" s="179"/>
    </row>
    <row r="837" spans="4:8" ht="13" x14ac:dyDescent="0.3">
      <c r="D837" s="179"/>
      <c r="E837" s="179"/>
      <c r="F837" s="179"/>
      <c r="G837" s="179"/>
      <c r="H837" s="179"/>
    </row>
    <row r="838" spans="4:8" ht="13" x14ac:dyDescent="0.3">
      <c r="D838" s="179"/>
      <c r="E838" s="179"/>
      <c r="F838" s="179"/>
      <c r="G838" s="179"/>
      <c r="H838" s="179"/>
    </row>
    <row r="839" spans="4:8" ht="13" x14ac:dyDescent="0.3">
      <c r="D839" s="179"/>
      <c r="E839" s="179"/>
      <c r="F839" s="179"/>
      <c r="G839" s="179"/>
      <c r="H839" s="179"/>
    </row>
    <row r="840" spans="4:8" ht="13" x14ac:dyDescent="0.3">
      <c r="D840" s="179"/>
      <c r="E840" s="179"/>
      <c r="F840" s="179"/>
      <c r="G840" s="179"/>
      <c r="H840" s="179"/>
    </row>
    <row r="841" spans="4:8" ht="13" x14ac:dyDescent="0.3">
      <c r="D841" s="179"/>
      <c r="E841" s="179"/>
      <c r="F841" s="179"/>
      <c r="G841" s="179"/>
      <c r="H841" s="179"/>
    </row>
    <row r="842" spans="4:8" ht="13" x14ac:dyDescent="0.3">
      <c r="D842" s="179"/>
      <c r="E842" s="179"/>
      <c r="F842" s="179"/>
      <c r="G842" s="179"/>
      <c r="H842" s="179"/>
    </row>
    <row r="843" spans="4:8" ht="13" x14ac:dyDescent="0.3">
      <c r="D843" s="179"/>
      <c r="E843" s="179"/>
      <c r="F843" s="179"/>
      <c r="G843" s="179"/>
      <c r="H843" s="179"/>
    </row>
    <row r="844" spans="4:8" ht="13" x14ac:dyDescent="0.3">
      <c r="D844" s="179"/>
      <c r="E844" s="179"/>
      <c r="F844" s="179"/>
      <c r="G844" s="179"/>
      <c r="H844" s="179"/>
    </row>
    <row r="845" spans="4:8" ht="13" x14ac:dyDescent="0.3">
      <c r="D845" s="179"/>
      <c r="E845" s="179"/>
      <c r="F845" s="179"/>
      <c r="G845" s="179"/>
      <c r="H845" s="179"/>
    </row>
    <row r="846" spans="4:8" ht="13" x14ac:dyDescent="0.3">
      <c r="D846" s="179"/>
      <c r="E846" s="179"/>
      <c r="F846" s="179"/>
      <c r="G846" s="179"/>
      <c r="H846" s="179"/>
    </row>
    <row r="847" spans="4:8" ht="13" x14ac:dyDescent="0.3">
      <c r="D847" s="179"/>
      <c r="E847" s="179"/>
      <c r="F847" s="179"/>
      <c r="G847" s="179"/>
      <c r="H847" s="179"/>
    </row>
    <row r="848" spans="4:8" ht="13" x14ac:dyDescent="0.3">
      <c r="D848" s="179"/>
      <c r="E848" s="179"/>
      <c r="F848" s="179"/>
      <c r="G848" s="179"/>
      <c r="H848" s="179"/>
    </row>
    <row r="849" spans="4:8" ht="13" x14ac:dyDescent="0.3">
      <c r="D849" s="179"/>
      <c r="E849" s="179"/>
      <c r="F849" s="179"/>
      <c r="G849" s="179"/>
      <c r="H849" s="179"/>
    </row>
    <row r="850" spans="4:8" ht="13" x14ac:dyDescent="0.3">
      <c r="D850" s="179"/>
      <c r="E850" s="179"/>
      <c r="F850" s="179"/>
      <c r="G850" s="179"/>
      <c r="H850" s="179"/>
    </row>
    <row r="851" spans="4:8" ht="13" x14ac:dyDescent="0.3">
      <c r="D851" s="179"/>
      <c r="E851" s="179"/>
      <c r="F851" s="179"/>
      <c r="G851" s="179"/>
      <c r="H851" s="179"/>
    </row>
    <row r="852" spans="4:8" ht="13" x14ac:dyDescent="0.3">
      <c r="D852" s="179"/>
      <c r="E852" s="179"/>
      <c r="F852" s="179"/>
      <c r="G852" s="179"/>
      <c r="H852" s="179"/>
    </row>
    <row r="853" spans="4:8" ht="13" x14ac:dyDescent="0.3">
      <c r="D853" s="179"/>
      <c r="E853" s="179"/>
      <c r="F853" s="179"/>
      <c r="G853" s="179"/>
      <c r="H853" s="179"/>
    </row>
    <row r="854" spans="4:8" ht="13" x14ac:dyDescent="0.3">
      <c r="D854" s="179"/>
      <c r="E854" s="179"/>
      <c r="F854" s="179"/>
      <c r="G854" s="179"/>
      <c r="H854" s="179"/>
    </row>
    <row r="855" spans="4:8" ht="13" x14ac:dyDescent="0.3">
      <c r="D855" s="179"/>
      <c r="E855" s="179"/>
      <c r="F855" s="179"/>
      <c r="G855" s="179"/>
      <c r="H855" s="179"/>
    </row>
    <row r="856" spans="4:8" ht="13" x14ac:dyDescent="0.3">
      <c r="D856" s="179"/>
      <c r="E856" s="179"/>
      <c r="F856" s="179"/>
      <c r="G856" s="179"/>
      <c r="H856" s="179"/>
    </row>
    <row r="857" spans="4:8" ht="13" x14ac:dyDescent="0.3">
      <c r="D857" s="179"/>
      <c r="E857" s="179"/>
      <c r="F857" s="179"/>
      <c r="G857" s="179"/>
      <c r="H857" s="179"/>
    </row>
    <row r="858" spans="4:8" ht="13" x14ac:dyDescent="0.3">
      <c r="D858" s="179"/>
      <c r="E858" s="179"/>
      <c r="F858" s="179"/>
      <c r="G858" s="179"/>
      <c r="H858" s="179"/>
    </row>
    <row r="859" spans="4:8" ht="13" x14ac:dyDescent="0.3">
      <c r="D859" s="179"/>
      <c r="E859" s="179"/>
      <c r="F859" s="179"/>
      <c r="G859" s="179"/>
      <c r="H859" s="179"/>
    </row>
    <row r="860" spans="4:8" ht="13" x14ac:dyDescent="0.3">
      <c r="D860" s="179"/>
      <c r="E860" s="179"/>
      <c r="F860" s="179"/>
      <c r="G860" s="179"/>
      <c r="H860" s="179"/>
    </row>
    <row r="861" spans="4:8" ht="13" x14ac:dyDescent="0.3">
      <c r="D861" s="179"/>
      <c r="E861" s="179"/>
      <c r="F861" s="179"/>
      <c r="G861" s="179"/>
      <c r="H861" s="179"/>
    </row>
    <row r="862" spans="4:8" ht="13" x14ac:dyDescent="0.3">
      <c r="D862" s="179"/>
      <c r="E862" s="179"/>
      <c r="F862" s="179"/>
      <c r="G862" s="179"/>
      <c r="H862" s="179"/>
    </row>
    <row r="863" spans="4:8" ht="13" x14ac:dyDescent="0.3">
      <c r="D863" s="179"/>
      <c r="E863" s="179"/>
      <c r="F863" s="179"/>
      <c r="G863" s="179"/>
      <c r="H863" s="179"/>
    </row>
    <row r="864" spans="4:8" ht="13" x14ac:dyDescent="0.3">
      <c r="D864" s="179"/>
      <c r="E864" s="179"/>
      <c r="F864" s="179"/>
      <c r="G864" s="179"/>
      <c r="H864" s="179"/>
    </row>
    <row r="865" spans="4:8" ht="13" x14ac:dyDescent="0.3">
      <c r="D865" s="179"/>
      <c r="E865" s="179"/>
      <c r="F865" s="179"/>
      <c r="G865" s="179"/>
      <c r="H865" s="179"/>
    </row>
    <row r="866" spans="4:8" ht="13" x14ac:dyDescent="0.3">
      <c r="D866" s="179"/>
      <c r="E866" s="179"/>
      <c r="F866" s="179"/>
      <c r="G866" s="179"/>
      <c r="H866" s="179"/>
    </row>
    <row r="867" spans="4:8" ht="13" x14ac:dyDescent="0.3">
      <c r="D867" s="179"/>
      <c r="E867" s="179"/>
      <c r="F867" s="179"/>
      <c r="G867" s="179"/>
      <c r="H867" s="179"/>
    </row>
    <row r="868" spans="4:8" ht="13" x14ac:dyDescent="0.3">
      <c r="D868" s="179"/>
      <c r="E868" s="179"/>
      <c r="F868" s="179"/>
      <c r="G868" s="179"/>
      <c r="H868" s="179"/>
    </row>
    <row r="869" spans="4:8" ht="13" x14ac:dyDescent="0.3">
      <c r="D869" s="179"/>
      <c r="E869" s="179"/>
      <c r="F869" s="179"/>
      <c r="G869" s="179"/>
      <c r="H869" s="179"/>
    </row>
    <row r="870" spans="4:8" ht="13" x14ac:dyDescent="0.3">
      <c r="D870" s="179"/>
      <c r="E870" s="179"/>
      <c r="F870" s="179"/>
      <c r="G870" s="179"/>
      <c r="H870" s="179"/>
    </row>
    <row r="871" spans="4:8" ht="13" x14ac:dyDescent="0.3">
      <c r="D871" s="179"/>
      <c r="E871" s="179"/>
      <c r="F871" s="179"/>
      <c r="G871" s="179"/>
      <c r="H871" s="179"/>
    </row>
    <row r="872" spans="4:8" ht="13" x14ac:dyDescent="0.3">
      <c r="D872" s="179"/>
      <c r="E872" s="179"/>
      <c r="F872" s="179"/>
      <c r="G872" s="179"/>
      <c r="H872" s="179"/>
    </row>
    <row r="873" spans="4:8" ht="13" x14ac:dyDescent="0.3">
      <c r="D873" s="179"/>
      <c r="E873" s="179"/>
      <c r="F873" s="179"/>
      <c r="G873" s="179"/>
      <c r="H873" s="179"/>
    </row>
    <row r="874" spans="4:8" ht="13" x14ac:dyDescent="0.3">
      <c r="D874" s="179"/>
      <c r="E874" s="179"/>
      <c r="F874" s="179"/>
      <c r="G874" s="179"/>
      <c r="H874" s="179"/>
    </row>
    <row r="875" spans="4:8" ht="13" x14ac:dyDescent="0.3">
      <c r="D875" s="179"/>
      <c r="E875" s="179"/>
      <c r="F875" s="179"/>
      <c r="G875" s="179"/>
      <c r="H875" s="179"/>
    </row>
    <row r="876" spans="4:8" ht="13" x14ac:dyDescent="0.3">
      <c r="D876" s="179"/>
      <c r="E876" s="179"/>
      <c r="F876" s="179"/>
      <c r="G876" s="179"/>
      <c r="H876" s="179"/>
    </row>
    <row r="877" spans="4:8" ht="13" x14ac:dyDescent="0.3">
      <c r="D877" s="179"/>
      <c r="E877" s="179"/>
      <c r="F877" s="179"/>
      <c r="G877" s="179"/>
      <c r="H877" s="179"/>
    </row>
    <row r="878" spans="4:8" ht="13" x14ac:dyDescent="0.3">
      <c r="D878" s="179"/>
      <c r="E878" s="179"/>
      <c r="F878" s="179"/>
      <c r="G878" s="179"/>
      <c r="H878" s="179"/>
    </row>
    <row r="879" spans="4:8" ht="13" x14ac:dyDescent="0.3">
      <c r="D879" s="179"/>
      <c r="E879" s="179"/>
      <c r="F879" s="179"/>
      <c r="G879" s="179"/>
      <c r="H879" s="179"/>
    </row>
    <row r="880" spans="4:8" ht="13" x14ac:dyDescent="0.3">
      <c r="D880" s="179"/>
      <c r="E880" s="179"/>
      <c r="F880" s="179"/>
      <c r="G880" s="179"/>
      <c r="H880" s="179"/>
    </row>
    <row r="881" spans="4:8" ht="13" x14ac:dyDescent="0.3">
      <c r="D881" s="179"/>
      <c r="E881" s="179"/>
      <c r="F881" s="179"/>
      <c r="G881" s="179"/>
      <c r="H881" s="179"/>
    </row>
    <row r="882" spans="4:8" ht="13" x14ac:dyDescent="0.3">
      <c r="D882" s="179"/>
      <c r="E882" s="179"/>
      <c r="F882" s="179"/>
      <c r="G882" s="179"/>
      <c r="H882" s="179"/>
    </row>
    <row r="883" spans="4:8" ht="13" x14ac:dyDescent="0.3">
      <c r="D883" s="179"/>
      <c r="E883" s="179"/>
      <c r="F883" s="179"/>
      <c r="G883" s="179"/>
      <c r="H883" s="179"/>
    </row>
    <row r="884" spans="4:8" ht="13" x14ac:dyDescent="0.3">
      <c r="D884" s="179"/>
      <c r="E884" s="179"/>
      <c r="F884" s="179"/>
      <c r="G884" s="179"/>
      <c r="H884" s="179"/>
    </row>
    <row r="885" spans="4:8" ht="13" x14ac:dyDescent="0.3">
      <c r="D885" s="179"/>
      <c r="E885" s="179"/>
      <c r="F885" s="179"/>
      <c r="G885" s="179"/>
      <c r="H885" s="179"/>
    </row>
    <row r="886" spans="4:8" ht="13" x14ac:dyDescent="0.3">
      <c r="D886" s="179"/>
      <c r="E886" s="179"/>
      <c r="F886" s="179"/>
      <c r="G886" s="179"/>
      <c r="H886" s="179"/>
    </row>
    <row r="887" spans="4:8" ht="13" x14ac:dyDescent="0.3">
      <c r="D887" s="179"/>
      <c r="E887" s="179"/>
      <c r="F887" s="179"/>
      <c r="G887" s="179"/>
      <c r="H887" s="179"/>
    </row>
    <row r="888" spans="4:8" ht="13" x14ac:dyDescent="0.3">
      <c r="D888" s="179"/>
      <c r="E888" s="179"/>
      <c r="F888" s="179"/>
      <c r="G888" s="179"/>
      <c r="H888" s="179"/>
    </row>
    <row r="889" spans="4:8" ht="13" x14ac:dyDescent="0.3">
      <c r="D889" s="179"/>
      <c r="E889" s="179"/>
      <c r="F889" s="179"/>
      <c r="G889" s="179"/>
      <c r="H889" s="179"/>
    </row>
    <row r="890" spans="4:8" ht="13" x14ac:dyDescent="0.3">
      <c r="D890" s="179"/>
      <c r="E890" s="179"/>
      <c r="F890" s="179"/>
      <c r="G890" s="179"/>
      <c r="H890" s="179"/>
    </row>
    <row r="891" spans="4:8" ht="13" x14ac:dyDescent="0.3">
      <c r="D891" s="179"/>
      <c r="E891" s="179"/>
      <c r="F891" s="179"/>
      <c r="G891" s="179"/>
      <c r="H891" s="179"/>
    </row>
    <row r="892" spans="4:8" ht="13" x14ac:dyDescent="0.3">
      <c r="D892" s="179"/>
      <c r="E892" s="179"/>
      <c r="F892" s="179"/>
      <c r="G892" s="179"/>
      <c r="H892" s="179"/>
    </row>
    <row r="893" spans="4:8" ht="13" x14ac:dyDescent="0.3">
      <c r="D893" s="179"/>
      <c r="E893" s="179"/>
      <c r="F893" s="179"/>
      <c r="G893" s="179"/>
      <c r="H893" s="179"/>
    </row>
    <row r="894" spans="4:8" ht="13" x14ac:dyDescent="0.3">
      <c r="D894" s="179"/>
      <c r="E894" s="179"/>
      <c r="F894" s="179"/>
      <c r="G894" s="179"/>
      <c r="H894" s="179"/>
    </row>
    <row r="895" spans="4:8" ht="13" x14ac:dyDescent="0.3">
      <c r="D895" s="179"/>
      <c r="E895" s="179"/>
      <c r="F895" s="179"/>
      <c r="G895" s="179"/>
      <c r="H895" s="179"/>
    </row>
    <row r="896" spans="4:8" ht="13" x14ac:dyDescent="0.3">
      <c r="D896" s="179"/>
      <c r="E896" s="179"/>
      <c r="F896" s="179"/>
      <c r="G896" s="179"/>
      <c r="H896" s="179"/>
    </row>
    <row r="897" spans="4:8" ht="13" x14ac:dyDescent="0.3">
      <c r="D897" s="179"/>
      <c r="E897" s="179"/>
      <c r="F897" s="179"/>
      <c r="G897" s="179"/>
      <c r="H897" s="179"/>
    </row>
    <row r="898" spans="4:8" ht="13" x14ac:dyDescent="0.3">
      <c r="D898" s="179"/>
      <c r="E898" s="179"/>
      <c r="F898" s="179"/>
      <c r="G898" s="179"/>
      <c r="H898" s="179"/>
    </row>
    <row r="899" spans="4:8" ht="13" x14ac:dyDescent="0.3">
      <c r="D899" s="179"/>
      <c r="E899" s="179"/>
      <c r="F899" s="179"/>
      <c r="G899" s="179"/>
      <c r="H899" s="179"/>
    </row>
    <row r="900" spans="4:8" ht="13" x14ac:dyDescent="0.3">
      <c r="D900" s="179"/>
      <c r="E900" s="179"/>
      <c r="F900" s="179"/>
      <c r="G900" s="179"/>
      <c r="H900" s="179"/>
    </row>
    <row r="901" spans="4:8" ht="13" x14ac:dyDescent="0.3">
      <c r="D901" s="179"/>
      <c r="E901" s="179"/>
      <c r="F901" s="179"/>
      <c r="G901" s="179"/>
      <c r="H901" s="179"/>
    </row>
    <row r="902" spans="4:8" ht="13" x14ac:dyDescent="0.3">
      <c r="D902" s="179"/>
      <c r="E902" s="179"/>
      <c r="F902" s="179"/>
      <c r="G902" s="179"/>
      <c r="H902" s="179"/>
    </row>
    <row r="903" spans="4:8" ht="13" x14ac:dyDescent="0.3">
      <c r="D903" s="179"/>
      <c r="E903" s="179"/>
      <c r="F903" s="179"/>
      <c r="G903" s="179"/>
      <c r="H903" s="179"/>
    </row>
    <row r="904" spans="4:8" ht="13" x14ac:dyDescent="0.3">
      <c r="D904" s="179"/>
      <c r="E904" s="179"/>
      <c r="F904" s="179"/>
      <c r="G904" s="179"/>
      <c r="H904" s="179"/>
    </row>
    <row r="905" spans="4:8" ht="13" x14ac:dyDescent="0.3">
      <c r="D905" s="179"/>
      <c r="E905" s="179"/>
      <c r="F905" s="179"/>
      <c r="G905" s="179"/>
      <c r="H905" s="179"/>
    </row>
    <row r="906" spans="4:8" ht="13" x14ac:dyDescent="0.3">
      <c r="D906" s="179"/>
      <c r="E906" s="179"/>
      <c r="F906" s="179"/>
      <c r="G906" s="179"/>
      <c r="H906" s="179"/>
    </row>
    <row r="907" spans="4:8" ht="13" x14ac:dyDescent="0.3">
      <c r="D907" s="179"/>
      <c r="E907" s="179"/>
      <c r="F907" s="179"/>
      <c r="G907" s="179"/>
      <c r="H907" s="179"/>
    </row>
    <row r="908" spans="4:8" ht="13" x14ac:dyDescent="0.3">
      <c r="D908" s="179"/>
      <c r="E908" s="179"/>
      <c r="F908" s="179"/>
      <c r="G908" s="179"/>
      <c r="H908" s="179"/>
    </row>
    <row r="909" spans="4:8" ht="13" x14ac:dyDescent="0.3">
      <c r="D909" s="179"/>
      <c r="E909" s="179"/>
      <c r="F909" s="179"/>
      <c r="G909" s="179"/>
      <c r="H909" s="179"/>
    </row>
    <row r="910" spans="4:8" ht="13" x14ac:dyDescent="0.3">
      <c r="D910" s="179"/>
      <c r="E910" s="179"/>
      <c r="F910" s="179"/>
      <c r="G910" s="179"/>
      <c r="H910" s="179"/>
    </row>
    <row r="911" spans="4:8" ht="13" x14ac:dyDescent="0.3">
      <c r="D911" s="179"/>
      <c r="E911" s="179"/>
      <c r="F911" s="179"/>
      <c r="G911" s="179"/>
      <c r="H911" s="179"/>
    </row>
    <row r="912" spans="4:8" ht="13" x14ac:dyDescent="0.3">
      <c r="D912" s="179"/>
      <c r="E912" s="179"/>
      <c r="F912" s="179"/>
      <c r="G912" s="179"/>
      <c r="H912" s="179"/>
    </row>
    <row r="913" spans="4:8" ht="13" x14ac:dyDescent="0.3">
      <c r="D913" s="179"/>
      <c r="E913" s="179"/>
      <c r="F913" s="179"/>
      <c r="G913" s="179"/>
      <c r="H913" s="179"/>
    </row>
    <row r="914" spans="4:8" ht="13" x14ac:dyDescent="0.3">
      <c r="D914" s="179"/>
      <c r="E914" s="179"/>
      <c r="F914" s="179"/>
      <c r="G914" s="179"/>
      <c r="H914" s="179"/>
    </row>
    <row r="915" spans="4:8" ht="13" x14ac:dyDescent="0.3">
      <c r="D915" s="179"/>
      <c r="E915" s="179"/>
      <c r="F915" s="179"/>
      <c r="G915" s="179"/>
      <c r="H915" s="179"/>
    </row>
    <row r="916" spans="4:8" ht="13" x14ac:dyDescent="0.3">
      <c r="D916" s="179"/>
      <c r="E916" s="179"/>
      <c r="F916" s="179"/>
      <c r="G916" s="179"/>
      <c r="H916" s="179"/>
    </row>
    <row r="917" spans="4:8" ht="13" x14ac:dyDescent="0.3">
      <c r="D917" s="179"/>
      <c r="E917" s="179"/>
      <c r="F917" s="179"/>
      <c r="G917" s="179"/>
      <c r="H917" s="179"/>
    </row>
    <row r="918" spans="4:8" ht="13" x14ac:dyDescent="0.3">
      <c r="D918" s="179"/>
      <c r="E918" s="179"/>
      <c r="F918" s="179"/>
      <c r="G918" s="179"/>
      <c r="H918" s="179"/>
    </row>
    <row r="919" spans="4:8" ht="13" x14ac:dyDescent="0.3">
      <c r="D919" s="179"/>
      <c r="E919" s="179"/>
      <c r="F919" s="179"/>
      <c r="G919" s="179"/>
      <c r="H919" s="179"/>
    </row>
    <row r="920" spans="4:8" ht="13" x14ac:dyDescent="0.3">
      <c r="D920" s="179"/>
      <c r="E920" s="179"/>
      <c r="F920" s="179"/>
      <c r="G920" s="179"/>
      <c r="H920" s="179"/>
    </row>
    <row r="921" spans="4:8" ht="13" x14ac:dyDescent="0.3">
      <c r="D921" s="179"/>
      <c r="E921" s="179"/>
      <c r="F921" s="179"/>
      <c r="G921" s="179"/>
      <c r="H921" s="179"/>
    </row>
    <row r="922" spans="4:8" ht="13" x14ac:dyDescent="0.3">
      <c r="D922" s="179"/>
      <c r="E922" s="179"/>
      <c r="F922" s="179"/>
      <c r="G922" s="179"/>
      <c r="H922" s="179"/>
    </row>
    <row r="923" spans="4:8" ht="13" x14ac:dyDescent="0.3">
      <c r="D923" s="179"/>
      <c r="E923" s="179"/>
      <c r="F923" s="179"/>
      <c r="G923" s="179"/>
      <c r="H923" s="179"/>
    </row>
    <row r="924" spans="4:8" ht="13" x14ac:dyDescent="0.3">
      <c r="D924" s="179"/>
      <c r="E924" s="179"/>
      <c r="F924" s="179"/>
      <c r="G924" s="179"/>
      <c r="H924" s="179"/>
    </row>
    <row r="925" spans="4:8" ht="13" x14ac:dyDescent="0.3">
      <c r="D925" s="179"/>
      <c r="E925" s="179"/>
      <c r="F925" s="179"/>
      <c r="G925" s="179"/>
      <c r="H925" s="179"/>
    </row>
    <row r="926" spans="4:8" ht="13" x14ac:dyDescent="0.3">
      <c r="D926" s="179"/>
      <c r="E926" s="179"/>
      <c r="F926" s="179"/>
      <c r="G926" s="179"/>
      <c r="H926" s="179"/>
    </row>
    <row r="927" spans="4:8" ht="13" x14ac:dyDescent="0.3">
      <c r="D927" s="179"/>
      <c r="E927" s="179"/>
      <c r="F927" s="179"/>
      <c r="G927" s="179"/>
      <c r="H927" s="179"/>
    </row>
    <row r="928" spans="4:8" ht="13" x14ac:dyDescent="0.3">
      <c r="D928" s="179"/>
      <c r="E928" s="179"/>
      <c r="F928" s="179"/>
      <c r="G928" s="179"/>
      <c r="H928" s="179"/>
    </row>
    <row r="929" spans="4:8" ht="13" x14ac:dyDescent="0.3">
      <c r="D929" s="179"/>
      <c r="E929" s="179"/>
      <c r="F929" s="179"/>
      <c r="G929" s="179"/>
      <c r="H929" s="179"/>
    </row>
    <row r="930" spans="4:8" ht="13" x14ac:dyDescent="0.3">
      <c r="D930" s="179"/>
      <c r="E930" s="179"/>
      <c r="F930" s="179"/>
      <c r="G930" s="179"/>
      <c r="H930" s="179"/>
    </row>
    <row r="931" spans="4:8" ht="13" x14ac:dyDescent="0.3">
      <c r="D931" s="179"/>
      <c r="E931" s="179"/>
      <c r="F931" s="179"/>
      <c r="G931" s="179"/>
      <c r="H931" s="179"/>
    </row>
    <row r="932" spans="4:8" ht="13" x14ac:dyDescent="0.3">
      <c r="D932" s="179"/>
      <c r="E932" s="179"/>
      <c r="F932" s="179"/>
      <c r="G932" s="179"/>
      <c r="H932" s="179"/>
    </row>
    <row r="933" spans="4:8" ht="13" x14ac:dyDescent="0.3">
      <c r="D933" s="179"/>
      <c r="E933" s="179"/>
      <c r="F933" s="179"/>
      <c r="G933" s="179"/>
      <c r="H933" s="179"/>
    </row>
    <row r="934" spans="4:8" ht="13" x14ac:dyDescent="0.3">
      <c r="D934" s="179"/>
      <c r="E934" s="179"/>
      <c r="F934" s="179"/>
      <c r="G934" s="179"/>
      <c r="H934" s="179"/>
    </row>
    <row r="935" spans="4:8" ht="13" x14ac:dyDescent="0.3">
      <c r="D935" s="179"/>
      <c r="E935" s="179"/>
      <c r="F935" s="179"/>
      <c r="G935" s="179"/>
      <c r="H935" s="179"/>
    </row>
    <row r="936" spans="4:8" ht="13" x14ac:dyDescent="0.3">
      <c r="D936" s="179"/>
      <c r="E936" s="179"/>
      <c r="F936" s="179"/>
      <c r="G936" s="179"/>
      <c r="H936" s="179"/>
    </row>
    <row r="937" spans="4:8" ht="13" x14ac:dyDescent="0.3">
      <c r="D937" s="179"/>
      <c r="E937" s="179"/>
      <c r="F937" s="179"/>
      <c r="G937" s="179"/>
      <c r="H937" s="179"/>
    </row>
    <row r="938" spans="4:8" ht="13" x14ac:dyDescent="0.3">
      <c r="D938" s="179"/>
      <c r="E938" s="179"/>
      <c r="F938" s="179"/>
      <c r="G938" s="179"/>
      <c r="H938" s="179"/>
    </row>
    <row r="939" spans="4:8" ht="13" x14ac:dyDescent="0.3">
      <c r="D939" s="179"/>
      <c r="E939" s="179"/>
      <c r="F939" s="179"/>
      <c r="G939" s="179"/>
      <c r="H939" s="179"/>
    </row>
    <row r="940" spans="4:8" ht="13" x14ac:dyDescent="0.3">
      <c r="D940" s="179"/>
      <c r="E940" s="179"/>
      <c r="F940" s="179"/>
      <c r="G940" s="179"/>
      <c r="H940" s="179"/>
    </row>
    <row r="941" spans="4:8" ht="13" x14ac:dyDescent="0.3">
      <c r="D941" s="179"/>
      <c r="E941" s="179"/>
      <c r="F941" s="179"/>
      <c r="G941" s="179"/>
      <c r="H941" s="179"/>
    </row>
    <row r="942" spans="4:8" ht="13" x14ac:dyDescent="0.3">
      <c r="D942" s="179"/>
      <c r="E942" s="179"/>
      <c r="F942" s="179"/>
      <c r="G942" s="179"/>
      <c r="H942" s="179"/>
    </row>
    <row r="943" spans="4:8" ht="13" x14ac:dyDescent="0.3">
      <c r="D943" s="179"/>
      <c r="E943" s="179"/>
      <c r="F943" s="179"/>
      <c r="G943" s="179"/>
      <c r="H943" s="179"/>
    </row>
    <row r="944" spans="4:8" ht="13" x14ac:dyDescent="0.3">
      <c r="D944" s="179"/>
      <c r="E944" s="179"/>
      <c r="F944" s="179"/>
      <c r="G944" s="179"/>
      <c r="H944" s="179"/>
    </row>
    <row r="945" spans="4:8" ht="13" x14ac:dyDescent="0.3">
      <c r="D945" s="179"/>
      <c r="E945" s="179"/>
      <c r="F945" s="179"/>
      <c r="G945" s="179"/>
      <c r="H945" s="179"/>
    </row>
    <row r="946" spans="4:8" ht="13" x14ac:dyDescent="0.3">
      <c r="D946" s="179"/>
      <c r="E946" s="179"/>
      <c r="F946" s="179"/>
      <c r="G946" s="179"/>
      <c r="H946" s="179"/>
    </row>
    <row r="947" spans="4:8" ht="13" x14ac:dyDescent="0.3">
      <c r="D947" s="179"/>
      <c r="E947" s="179"/>
      <c r="F947" s="179"/>
      <c r="G947" s="179"/>
      <c r="H947" s="179"/>
    </row>
    <row r="948" spans="4:8" ht="13" x14ac:dyDescent="0.3">
      <c r="D948" s="179"/>
      <c r="E948" s="179"/>
      <c r="F948" s="179"/>
      <c r="G948" s="179"/>
      <c r="H948" s="179"/>
    </row>
    <row r="949" spans="4:8" ht="13" x14ac:dyDescent="0.3">
      <c r="D949" s="179"/>
      <c r="E949" s="179"/>
      <c r="F949" s="179"/>
      <c r="G949" s="179"/>
      <c r="H949" s="179"/>
    </row>
    <row r="950" spans="4:8" ht="13" x14ac:dyDescent="0.3">
      <c r="D950" s="179"/>
      <c r="E950" s="179"/>
      <c r="F950" s="179"/>
      <c r="G950" s="179"/>
      <c r="H950" s="179"/>
    </row>
    <row r="951" spans="4:8" ht="13" x14ac:dyDescent="0.3">
      <c r="D951" s="179"/>
      <c r="E951" s="179"/>
      <c r="F951" s="179"/>
      <c r="G951" s="179"/>
      <c r="H951" s="179"/>
    </row>
    <row r="952" spans="4:8" ht="13" x14ac:dyDescent="0.3">
      <c r="D952" s="179"/>
      <c r="E952" s="179"/>
      <c r="F952" s="179"/>
      <c r="G952" s="179"/>
      <c r="H952" s="179"/>
    </row>
    <row r="953" spans="4:8" ht="13" x14ac:dyDescent="0.3">
      <c r="D953" s="179"/>
      <c r="E953" s="179"/>
      <c r="F953" s="179"/>
      <c r="G953" s="179"/>
      <c r="H953" s="179"/>
    </row>
    <row r="954" spans="4:8" ht="13" x14ac:dyDescent="0.3">
      <c r="D954" s="179"/>
      <c r="E954" s="179"/>
      <c r="F954" s="179"/>
      <c r="G954" s="179"/>
      <c r="H954" s="179"/>
    </row>
    <row r="955" spans="4:8" ht="13" x14ac:dyDescent="0.3">
      <c r="D955" s="179"/>
      <c r="E955" s="179"/>
      <c r="F955" s="179"/>
      <c r="G955" s="179"/>
      <c r="H955" s="179"/>
    </row>
    <row r="956" spans="4:8" ht="13" x14ac:dyDescent="0.3">
      <c r="D956" s="179"/>
      <c r="E956" s="179"/>
      <c r="F956" s="179"/>
      <c r="G956" s="179"/>
      <c r="H956" s="179"/>
    </row>
    <row r="957" spans="4:8" ht="13" x14ac:dyDescent="0.3">
      <c r="D957" s="179"/>
      <c r="E957" s="179"/>
      <c r="F957" s="179"/>
      <c r="G957" s="179"/>
      <c r="H957" s="179"/>
    </row>
    <row r="958" spans="4:8" ht="13" x14ac:dyDescent="0.3">
      <c r="D958" s="179"/>
      <c r="E958" s="179"/>
      <c r="F958" s="179"/>
      <c r="G958" s="179"/>
      <c r="H958" s="179"/>
    </row>
    <row r="959" spans="4:8" ht="13" x14ac:dyDescent="0.3">
      <c r="D959" s="179"/>
      <c r="E959" s="179"/>
      <c r="F959" s="179"/>
      <c r="G959" s="179"/>
      <c r="H959" s="179"/>
    </row>
    <row r="960" spans="4:8" ht="13" x14ac:dyDescent="0.3">
      <c r="D960" s="179"/>
      <c r="E960" s="179"/>
      <c r="F960" s="179"/>
      <c r="G960" s="179"/>
      <c r="H960" s="179"/>
    </row>
    <row r="961" spans="4:8" ht="13" x14ac:dyDescent="0.3">
      <c r="D961" s="179"/>
      <c r="E961" s="179"/>
      <c r="F961" s="179"/>
      <c r="G961" s="179"/>
      <c r="H961" s="179"/>
    </row>
    <row r="962" spans="4:8" ht="13" x14ac:dyDescent="0.3">
      <c r="D962" s="179"/>
      <c r="E962" s="179"/>
      <c r="F962" s="179"/>
      <c r="G962" s="179"/>
      <c r="H962" s="179"/>
    </row>
    <row r="963" spans="4:8" ht="13" x14ac:dyDescent="0.3">
      <c r="D963" s="179"/>
      <c r="E963" s="179"/>
      <c r="F963" s="179"/>
      <c r="G963" s="179"/>
      <c r="H963" s="179"/>
    </row>
    <row r="964" spans="4:8" ht="13" x14ac:dyDescent="0.3">
      <c r="D964" s="179"/>
      <c r="E964" s="179"/>
      <c r="F964" s="179"/>
      <c r="G964" s="179"/>
      <c r="H964" s="179"/>
    </row>
    <row r="965" spans="4:8" ht="13" x14ac:dyDescent="0.3">
      <c r="D965" s="179"/>
      <c r="E965" s="179"/>
      <c r="F965" s="179"/>
      <c r="G965" s="179"/>
      <c r="H965" s="179"/>
    </row>
    <row r="966" spans="4:8" ht="13" x14ac:dyDescent="0.3">
      <c r="D966" s="179"/>
      <c r="E966" s="179"/>
      <c r="F966" s="179"/>
      <c r="G966" s="179"/>
      <c r="H966" s="179"/>
    </row>
    <row r="967" spans="4:8" ht="13" x14ac:dyDescent="0.3">
      <c r="D967" s="179"/>
      <c r="E967" s="179"/>
      <c r="F967" s="179"/>
      <c r="G967" s="179"/>
      <c r="H967" s="179"/>
    </row>
    <row r="968" spans="4:8" ht="13" x14ac:dyDescent="0.3">
      <c r="D968" s="179"/>
      <c r="E968" s="179"/>
      <c r="F968" s="179"/>
      <c r="G968" s="179"/>
      <c r="H968" s="179"/>
    </row>
    <row r="969" spans="4:8" ht="13" x14ac:dyDescent="0.3">
      <c r="D969" s="179"/>
      <c r="E969" s="179"/>
      <c r="F969" s="179"/>
      <c r="G969" s="179"/>
      <c r="H969" s="179"/>
    </row>
    <row r="970" spans="4:8" ht="13" x14ac:dyDescent="0.3">
      <c r="D970" s="179"/>
      <c r="E970" s="179"/>
      <c r="F970" s="179"/>
      <c r="G970" s="179"/>
      <c r="H970" s="179"/>
    </row>
    <row r="971" spans="4:8" ht="13" x14ac:dyDescent="0.3">
      <c r="D971" s="179"/>
      <c r="E971" s="179"/>
      <c r="F971" s="179"/>
      <c r="G971" s="179"/>
      <c r="H971" s="179"/>
    </row>
    <row r="972" spans="4:8" ht="13" x14ac:dyDescent="0.3">
      <c r="D972" s="179"/>
      <c r="E972" s="179"/>
      <c r="F972" s="179"/>
      <c r="G972" s="179"/>
      <c r="H972" s="179"/>
    </row>
    <row r="973" spans="4:8" ht="13" x14ac:dyDescent="0.3">
      <c r="D973" s="179"/>
      <c r="E973" s="179"/>
      <c r="F973" s="179"/>
      <c r="G973" s="179"/>
      <c r="H973" s="179"/>
    </row>
    <row r="974" spans="4:8" ht="13" x14ac:dyDescent="0.3">
      <c r="D974" s="179"/>
      <c r="E974" s="179"/>
      <c r="F974" s="179"/>
      <c r="G974" s="179"/>
      <c r="H974" s="179"/>
    </row>
    <row r="975" spans="4:8" ht="13" x14ac:dyDescent="0.3">
      <c r="D975" s="179"/>
      <c r="E975" s="179"/>
      <c r="F975" s="179"/>
      <c r="G975" s="179"/>
      <c r="H975" s="179"/>
    </row>
    <row r="976" spans="4:8" ht="13" x14ac:dyDescent="0.3">
      <c r="D976" s="179"/>
      <c r="E976" s="179"/>
      <c r="F976" s="179"/>
      <c r="G976" s="179"/>
      <c r="H976" s="179"/>
    </row>
    <row r="977" spans="4:8" ht="13" x14ac:dyDescent="0.3">
      <c r="D977" s="179"/>
      <c r="E977" s="179"/>
      <c r="F977" s="179"/>
      <c r="G977" s="179"/>
      <c r="H977" s="179"/>
    </row>
    <row r="978" spans="4:8" ht="13" x14ac:dyDescent="0.3">
      <c r="D978" s="179"/>
      <c r="E978" s="179"/>
      <c r="F978" s="179"/>
      <c r="G978" s="179"/>
      <c r="H978" s="179"/>
    </row>
    <row r="979" spans="4:8" ht="13" x14ac:dyDescent="0.3">
      <c r="D979" s="179"/>
      <c r="E979" s="179"/>
      <c r="F979" s="179"/>
      <c r="G979" s="179"/>
      <c r="H979" s="179"/>
    </row>
    <row r="980" spans="4:8" ht="13" x14ac:dyDescent="0.3">
      <c r="D980" s="179"/>
      <c r="E980" s="179"/>
      <c r="F980" s="179"/>
      <c r="G980" s="179"/>
      <c r="H980" s="179"/>
    </row>
    <row r="981" spans="4:8" ht="13" x14ac:dyDescent="0.3">
      <c r="D981" s="179"/>
      <c r="E981" s="179"/>
      <c r="F981" s="179"/>
      <c r="G981" s="179"/>
      <c r="H981" s="179"/>
    </row>
    <row r="982" spans="4:8" ht="13" x14ac:dyDescent="0.3">
      <c r="D982" s="179"/>
      <c r="E982" s="179"/>
      <c r="F982" s="179"/>
      <c r="G982" s="179"/>
      <c r="H982" s="179"/>
    </row>
    <row r="983" spans="4:8" ht="13" x14ac:dyDescent="0.3">
      <c r="D983" s="179"/>
      <c r="E983" s="179"/>
      <c r="F983" s="179"/>
      <c r="G983" s="179"/>
      <c r="H983" s="179"/>
    </row>
    <row r="984" spans="4:8" ht="13" x14ac:dyDescent="0.3">
      <c r="D984" s="179"/>
      <c r="E984" s="179"/>
      <c r="F984" s="179"/>
      <c r="G984" s="179"/>
      <c r="H984" s="179"/>
    </row>
    <row r="985" spans="4:8" ht="13" x14ac:dyDescent="0.3">
      <c r="D985" s="179"/>
      <c r="E985" s="179"/>
      <c r="F985" s="179"/>
      <c r="G985" s="179"/>
      <c r="H985" s="179"/>
    </row>
    <row r="986" spans="4:8" ht="13" x14ac:dyDescent="0.3">
      <c r="D986" s="179"/>
      <c r="E986" s="179"/>
      <c r="F986" s="179"/>
      <c r="G986" s="179"/>
      <c r="H986" s="179"/>
    </row>
    <row r="987" spans="4:8" ht="13" x14ac:dyDescent="0.3">
      <c r="D987" s="179"/>
      <c r="E987" s="179"/>
      <c r="F987" s="179"/>
      <c r="G987" s="179"/>
      <c r="H987" s="179"/>
    </row>
    <row r="988" spans="4:8" ht="13" x14ac:dyDescent="0.3">
      <c r="D988" s="179"/>
      <c r="E988" s="179"/>
      <c r="F988" s="179"/>
      <c r="G988" s="179"/>
      <c r="H988" s="179"/>
    </row>
    <row r="989" spans="4:8" ht="13" x14ac:dyDescent="0.3">
      <c r="D989" s="179"/>
      <c r="E989" s="179"/>
      <c r="F989" s="179"/>
      <c r="G989" s="179"/>
      <c r="H989" s="179"/>
    </row>
    <row r="990" spans="4:8" ht="13" x14ac:dyDescent="0.3">
      <c r="D990" s="179"/>
      <c r="E990" s="179"/>
      <c r="F990" s="179"/>
      <c r="G990" s="179"/>
      <c r="H990" s="179"/>
    </row>
    <row r="991" spans="4:8" ht="13" x14ac:dyDescent="0.3">
      <c r="D991" s="179"/>
      <c r="E991" s="179"/>
      <c r="F991" s="179"/>
      <c r="G991" s="179"/>
      <c r="H991" s="179"/>
    </row>
    <row r="992" spans="4:8" ht="13" x14ac:dyDescent="0.3">
      <c r="D992" s="179"/>
      <c r="E992" s="179"/>
      <c r="F992" s="179"/>
      <c r="G992" s="179"/>
      <c r="H992" s="179"/>
    </row>
    <row r="993" spans="4:8" ht="13" x14ac:dyDescent="0.3">
      <c r="D993" s="179"/>
      <c r="E993" s="179"/>
      <c r="F993" s="179"/>
      <c r="G993" s="179"/>
      <c r="H993" s="179"/>
    </row>
    <row r="994" spans="4:8" ht="13" x14ac:dyDescent="0.3">
      <c r="D994" s="179"/>
      <c r="E994" s="179"/>
      <c r="F994" s="179"/>
      <c r="G994" s="179"/>
      <c r="H994" s="179"/>
    </row>
    <row r="995" spans="4:8" ht="13" x14ac:dyDescent="0.3">
      <c r="D995" s="179"/>
      <c r="E995" s="179"/>
      <c r="F995" s="179"/>
      <c r="G995" s="179"/>
      <c r="H995" s="179"/>
    </row>
    <row r="996" spans="4:8" ht="13" x14ac:dyDescent="0.3">
      <c r="D996" s="179"/>
      <c r="E996" s="179"/>
      <c r="F996" s="179"/>
      <c r="G996" s="179"/>
      <c r="H996" s="179"/>
    </row>
    <row r="997" spans="4:8" ht="13" x14ac:dyDescent="0.3">
      <c r="D997" s="179"/>
      <c r="E997" s="179"/>
      <c r="F997" s="179"/>
      <c r="G997" s="179"/>
      <c r="H997" s="179"/>
    </row>
    <row r="998" spans="4:8" ht="13" x14ac:dyDescent="0.3">
      <c r="D998" s="179"/>
      <c r="E998" s="179"/>
      <c r="F998" s="179"/>
      <c r="G998" s="179"/>
      <c r="H998" s="179"/>
    </row>
    <row r="999" spans="4:8" ht="13" x14ac:dyDescent="0.3">
      <c r="D999" s="179"/>
      <c r="E999" s="179"/>
      <c r="F999" s="179"/>
      <c r="G999" s="179"/>
      <c r="H999" s="179"/>
    </row>
    <row r="1000" spans="4:8" ht="13" x14ac:dyDescent="0.3">
      <c r="D1000" s="179"/>
      <c r="E1000" s="179"/>
      <c r="F1000" s="179"/>
      <c r="G1000" s="179"/>
      <c r="H1000" s="179"/>
    </row>
    <row r="1001" spans="4:8" ht="13" x14ac:dyDescent="0.3">
      <c r="D1001" s="179"/>
      <c r="E1001" s="179"/>
      <c r="F1001" s="179"/>
      <c r="G1001" s="179"/>
      <c r="H1001" s="179"/>
    </row>
    <row r="1002" spans="4:8" ht="13" x14ac:dyDescent="0.3">
      <c r="D1002" s="179"/>
      <c r="E1002" s="179"/>
      <c r="F1002" s="179"/>
      <c r="G1002" s="179"/>
      <c r="H1002" s="179"/>
    </row>
    <row r="1003" spans="4:8" ht="13" x14ac:dyDescent="0.3">
      <c r="D1003" s="179"/>
      <c r="E1003" s="179"/>
      <c r="F1003" s="179"/>
      <c r="G1003" s="179"/>
      <c r="H1003" s="179"/>
    </row>
    <row r="1004" spans="4:8" ht="13" x14ac:dyDescent="0.3">
      <c r="D1004" s="179"/>
      <c r="E1004" s="179"/>
      <c r="F1004" s="179"/>
      <c r="G1004" s="179"/>
      <c r="H1004" s="179"/>
    </row>
  </sheetData>
  <conditionalFormatting sqref="B6">
    <cfRule type="notContainsText" dxfId="33" priority="2" operator="notContains" text="Supply Type 1">
      <formula>ISERROR(SEARCH(("Supply Type 1"),(B6)))</formula>
    </cfRule>
  </conditionalFormatting>
  <conditionalFormatting sqref="B7">
    <cfRule type="notContainsText" dxfId="32" priority="3" operator="notContains" text="Supply Type 2">
      <formula>ISERROR(SEARCH(("Supply Type 2"),(B7)))</formula>
    </cfRule>
  </conditionalFormatting>
  <conditionalFormatting sqref="B8">
    <cfRule type="notContainsText" dxfId="31" priority="4" operator="notContains" text="Supply Type 3">
      <formula>ISERROR(SEARCH(("Supply Type 3"),(B8)))</formula>
    </cfRule>
  </conditionalFormatting>
  <conditionalFormatting sqref="B9">
    <cfRule type="notContainsText" dxfId="30" priority="5" operator="notContains" text="Supply Type 4">
      <formula>ISERROR(SEARCH(("Supply Type 4"),(B9)))</formula>
    </cfRule>
  </conditionalFormatting>
  <conditionalFormatting sqref="B10">
    <cfRule type="notContainsText" dxfId="29" priority="6" operator="notContains" text="Supply Type 5">
      <formula>ISERROR(SEARCH(("Supply Type 5"),(B10)))</formula>
    </cfRule>
  </conditionalFormatting>
  <conditionalFormatting sqref="B11">
    <cfRule type="notContainsText" dxfId="28" priority="7" operator="notContains" text="Supply Type 6">
      <formula>ISERROR(SEARCH(("Supply Type 6"),(B11)))</formula>
    </cfRule>
  </conditionalFormatting>
  <conditionalFormatting sqref="C16:C21">
    <cfRule type="notContainsBlanks" dxfId="27" priority="1">
      <formula>LEN(TRIM(C16))&gt;0</formula>
    </cfRule>
  </conditionalFormatting>
  <dataValidations count="2">
    <dataValidation type="list" allowBlank="1" showErrorMessage="1" sqref="F6:F11" xr:uid="{00000000-0002-0000-0600-000000000000}">
      <formula1>"1.1,1.2,1.3,1.4,1.5,2.1,2.2,2.3,2.4,2.5,3.1,3.2,3.3,3.4,4.1,4.2,4.3,5.1,5.2,6.1,6.2,6.3,6.4,6.5"</formula1>
    </dataValidation>
    <dataValidation type="list" allowBlank="1" showErrorMessage="1" sqref="G6:G11" xr:uid="{00000000-0002-0000-0600-000001000000}">
      <formula1>"Administrative,J - Capital Expenditures,B - Provider Payments,Building a new EMR System,N/A"</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D1011"/>
  <sheetViews>
    <sheetView zoomScale="80" zoomScaleNormal="80" workbookViewId="0">
      <selection activeCell="F8" sqref="F8:F10"/>
    </sheetView>
  </sheetViews>
  <sheetFormatPr defaultColWidth="14.3984375" defaultRowHeight="15" customHeight="1" x14ac:dyDescent="0.3"/>
  <cols>
    <col min="1" max="1" width="3.296875" customWidth="1"/>
    <col min="2" max="2" width="19.59765625" customWidth="1"/>
    <col min="3" max="3" width="99.69921875" customWidth="1"/>
    <col min="4" max="8" width="21" customWidth="1"/>
  </cols>
  <sheetData>
    <row r="1" spans="1:30" ht="9.75" customHeight="1" x14ac:dyDescent="0.55000000000000004">
      <c r="A1" s="160"/>
      <c r="B1" s="62"/>
      <c r="C1" s="62"/>
      <c r="D1" s="62"/>
      <c r="E1" s="62"/>
      <c r="F1" s="62"/>
      <c r="G1" s="62"/>
      <c r="H1" s="62"/>
      <c r="I1" s="11"/>
      <c r="J1" s="11"/>
      <c r="K1" s="11"/>
      <c r="L1" s="11"/>
      <c r="M1" s="11"/>
      <c r="N1" s="11"/>
      <c r="O1" s="11"/>
      <c r="P1" s="11"/>
      <c r="Q1" s="11"/>
      <c r="R1" s="11"/>
      <c r="S1" s="11"/>
      <c r="T1" s="11"/>
      <c r="U1" s="11"/>
      <c r="V1" s="11"/>
      <c r="W1" s="11"/>
      <c r="X1" s="11"/>
      <c r="Y1" s="11"/>
      <c r="Z1" s="11"/>
      <c r="AA1" s="11"/>
      <c r="AB1" s="11"/>
      <c r="AC1" s="11"/>
      <c r="AD1" s="11"/>
    </row>
    <row r="2" spans="1:30" ht="24" customHeight="1" x14ac:dyDescent="0.55000000000000004">
      <c r="A2" s="72"/>
      <c r="B2" s="73"/>
      <c r="C2" s="73" t="s">
        <v>55</v>
      </c>
      <c r="D2" s="73"/>
      <c r="E2" s="73"/>
      <c r="F2" s="73"/>
      <c r="G2" s="73"/>
      <c r="H2" s="73"/>
      <c r="I2" s="11"/>
      <c r="J2" s="11"/>
      <c r="K2" s="11"/>
      <c r="L2" s="11"/>
      <c r="M2" s="11"/>
      <c r="N2" s="11"/>
      <c r="O2" s="11"/>
      <c r="P2" s="11"/>
      <c r="Q2" s="11"/>
      <c r="R2" s="11"/>
      <c r="S2" s="11"/>
      <c r="T2" s="11"/>
      <c r="U2" s="11"/>
      <c r="V2" s="11"/>
      <c r="W2" s="11"/>
      <c r="X2" s="11"/>
      <c r="Y2" s="11"/>
      <c r="Z2" s="11"/>
      <c r="AA2" s="11"/>
      <c r="AB2" s="11"/>
      <c r="AC2" s="11"/>
      <c r="AD2" s="11"/>
    </row>
    <row r="3" spans="1:30" ht="33.75" customHeight="1" x14ac:dyDescent="0.35">
      <c r="A3" s="63" t="s">
        <v>79</v>
      </c>
      <c r="B3" s="79"/>
      <c r="C3" s="79"/>
      <c r="D3" s="80" t="s">
        <v>131</v>
      </c>
      <c r="E3" s="80" t="s">
        <v>132</v>
      </c>
      <c r="F3" s="80" t="s">
        <v>29</v>
      </c>
      <c r="G3" s="80" t="s">
        <v>30</v>
      </c>
      <c r="H3" s="85" t="s">
        <v>106</v>
      </c>
      <c r="I3" s="68"/>
      <c r="J3" s="68"/>
      <c r="K3" s="68"/>
      <c r="L3" s="68"/>
      <c r="M3" s="68"/>
      <c r="N3" s="68"/>
      <c r="O3" s="68"/>
      <c r="P3" s="68"/>
      <c r="Q3" s="68"/>
      <c r="R3" s="68"/>
      <c r="S3" s="68"/>
      <c r="T3" s="68"/>
      <c r="U3" s="68"/>
      <c r="V3" s="68"/>
      <c r="W3" s="68"/>
      <c r="X3" s="68"/>
    </row>
    <row r="4" spans="1:30" ht="25.5" customHeight="1" x14ac:dyDescent="0.3">
      <c r="A4" s="87" t="s">
        <v>185</v>
      </c>
      <c r="B4" s="69"/>
      <c r="C4" s="116"/>
      <c r="D4" s="162"/>
      <c r="E4" s="162"/>
      <c r="F4" s="162"/>
      <c r="G4" s="162"/>
      <c r="H4" s="163"/>
      <c r="I4" s="11"/>
      <c r="J4" s="11"/>
      <c r="K4" s="11"/>
      <c r="L4" s="11"/>
      <c r="M4" s="11"/>
      <c r="N4" s="11"/>
      <c r="O4" s="11"/>
      <c r="P4" s="11"/>
      <c r="Q4" s="11"/>
      <c r="R4" s="11"/>
      <c r="S4" s="11"/>
      <c r="T4" s="11"/>
      <c r="U4" s="11"/>
      <c r="V4" s="11"/>
      <c r="W4" s="11"/>
      <c r="X4" s="11"/>
    </row>
    <row r="5" spans="1:30" ht="14.25" customHeight="1" x14ac:dyDescent="0.3">
      <c r="A5" s="94"/>
      <c r="B5" s="152"/>
      <c r="C5" s="152"/>
      <c r="D5" s="165"/>
      <c r="E5" s="165"/>
      <c r="F5" s="165"/>
      <c r="G5" s="165"/>
      <c r="H5" s="165"/>
      <c r="I5" s="11"/>
      <c r="J5" s="11"/>
      <c r="K5" s="11"/>
      <c r="L5" s="11"/>
      <c r="M5" s="11"/>
      <c r="N5" s="11"/>
      <c r="O5" s="11"/>
      <c r="P5" s="11"/>
      <c r="Q5" s="11"/>
      <c r="R5" s="11"/>
      <c r="S5" s="11"/>
      <c r="T5" s="11"/>
      <c r="U5" s="11"/>
      <c r="V5" s="11"/>
      <c r="W5" s="11"/>
      <c r="X5" s="11"/>
    </row>
    <row r="6" spans="1:30" ht="19.5" customHeight="1" x14ac:dyDescent="0.3">
      <c r="A6" s="167">
        <v>1</v>
      </c>
      <c r="B6" s="92" t="s">
        <v>186</v>
      </c>
      <c r="C6" s="169"/>
      <c r="D6" s="208"/>
      <c r="E6" s="208"/>
      <c r="F6" s="208"/>
      <c r="G6" s="208"/>
      <c r="H6" s="172"/>
      <c r="I6" s="11"/>
      <c r="J6" s="11"/>
      <c r="K6" s="11"/>
      <c r="L6" s="11"/>
      <c r="M6" s="11"/>
      <c r="N6" s="11"/>
      <c r="O6" s="11"/>
      <c r="P6" s="11"/>
      <c r="Q6" s="11"/>
      <c r="R6" s="11"/>
      <c r="S6" s="11"/>
      <c r="T6" s="11"/>
      <c r="U6" s="11"/>
      <c r="V6" s="11"/>
      <c r="W6" s="11"/>
      <c r="X6" s="11"/>
    </row>
    <row r="7" spans="1:30" ht="19.5" customHeight="1" x14ac:dyDescent="0.3">
      <c r="A7" s="167"/>
      <c r="B7" s="92" t="s">
        <v>187</v>
      </c>
      <c r="C7" s="169"/>
      <c r="D7" s="170"/>
      <c r="E7" s="170"/>
      <c r="F7" s="389">
        <v>2.5</v>
      </c>
      <c r="G7" s="208"/>
      <c r="H7" s="172">
        <f t="shared" ref="H7:H10" si="0">D7*E7</f>
        <v>0</v>
      </c>
      <c r="I7" s="11"/>
      <c r="J7" s="11"/>
      <c r="K7" s="11"/>
      <c r="L7" s="11"/>
      <c r="M7" s="11"/>
      <c r="N7" s="11"/>
      <c r="O7" s="11"/>
      <c r="P7" s="11"/>
      <c r="Q7" s="11"/>
      <c r="R7" s="11"/>
      <c r="S7" s="11"/>
      <c r="T7" s="11"/>
      <c r="U7" s="11"/>
      <c r="V7" s="11"/>
      <c r="W7" s="11"/>
      <c r="X7" s="11"/>
    </row>
    <row r="8" spans="1:30" ht="19.5" customHeight="1" x14ac:dyDescent="0.3">
      <c r="A8" s="167"/>
      <c r="B8" s="92" t="s">
        <v>188</v>
      </c>
      <c r="C8" s="169"/>
      <c r="D8" s="170"/>
      <c r="E8" s="170">
        <v>0.76</v>
      </c>
      <c r="F8" s="389">
        <v>2.5</v>
      </c>
      <c r="G8" s="208"/>
      <c r="H8" s="172">
        <f t="shared" si="0"/>
        <v>0</v>
      </c>
      <c r="I8" s="11"/>
      <c r="J8" s="11"/>
      <c r="K8" s="11"/>
      <c r="L8" s="11"/>
      <c r="M8" s="11"/>
      <c r="N8" s="11"/>
      <c r="O8" s="11"/>
      <c r="P8" s="11"/>
      <c r="Q8" s="11"/>
      <c r="R8" s="11"/>
      <c r="S8" s="11"/>
      <c r="T8" s="11"/>
      <c r="U8" s="11"/>
      <c r="V8" s="11"/>
      <c r="W8" s="11"/>
      <c r="X8" s="11"/>
    </row>
    <row r="9" spans="1:30" ht="19.5" customHeight="1" x14ac:dyDescent="0.3">
      <c r="A9" s="167"/>
      <c r="B9" s="92" t="s">
        <v>189</v>
      </c>
      <c r="C9" s="169"/>
      <c r="D9" s="170"/>
      <c r="E9" s="170"/>
      <c r="F9" s="389">
        <v>2.5</v>
      </c>
      <c r="G9" s="208"/>
      <c r="H9" s="172">
        <f t="shared" si="0"/>
        <v>0</v>
      </c>
      <c r="I9" s="11"/>
      <c r="J9" s="11"/>
      <c r="K9" s="11"/>
      <c r="L9" s="11"/>
      <c r="M9" s="11"/>
      <c r="N9" s="11"/>
      <c r="O9" s="11"/>
      <c r="P9" s="11"/>
      <c r="Q9" s="11"/>
      <c r="R9" s="11"/>
      <c r="S9" s="11"/>
      <c r="T9" s="11"/>
      <c r="U9" s="11"/>
      <c r="V9" s="11"/>
      <c r="W9" s="11"/>
      <c r="X9" s="11"/>
    </row>
    <row r="10" spans="1:30" ht="19.5" customHeight="1" x14ac:dyDescent="0.3">
      <c r="A10" s="75"/>
      <c r="B10" s="92" t="s">
        <v>190</v>
      </c>
      <c r="C10" s="122"/>
      <c r="D10" s="170"/>
      <c r="E10" s="170"/>
      <c r="F10" s="389">
        <v>2.5</v>
      </c>
      <c r="G10" s="208"/>
      <c r="H10" s="172">
        <f t="shared" si="0"/>
        <v>0</v>
      </c>
      <c r="I10" s="11"/>
      <c r="J10" s="11"/>
      <c r="K10" s="11"/>
      <c r="L10" s="11"/>
      <c r="M10" s="11"/>
      <c r="N10" s="11"/>
      <c r="O10" s="11"/>
      <c r="P10" s="11"/>
      <c r="Q10" s="11"/>
      <c r="R10" s="11"/>
      <c r="S10" s="11"/>
      <c r="T10" s="11"/>
      <c r="U10" s="11"/>
      <c r="V10" s="11"/>
      <c r="W10" s="11"/>
      <c r="X10" s="11"/>
    </row>
    <row r="11" spans="1:30" ht="19.5" customHeight="1" x14ac:dyDescent="0.3">
      <c r="A11" s="114"/>
      <c r="B11" s="176" t="s">
        <v>191</v>
      </c>
      <c r="C11" s="176"/>
      <c r="D11" s="209"/>
      <c r="E11" s="209"/>
      <c r="F11" s="209"/>
      <c r="G11" s="209"/>
      <c r="H11" s="210">
        <f>SUM(H7:H10)</f>
        <v>0</v>
      </c>
      <c r="I11" s="11"/>
      <c r="J11" s="11"/>
      <c r="K11" s="11"/>
      <c r="L11" s="11"/>
      <c r="M11" s="11"/>
      <c r="N11" s="11"/>
      <c r="O11" s="11"/>
      <c r="P11" s="11"/>
      <c r="Q11" s="11"/>
      <c r="R11" s="11"/>
      <c r="S11" s="11"/>
      <c r="T11" s="11"/>
      <c r="U11" s="11"/>
      <c r="V11" s="11"/>
      <c r="W11" s="11"/>
      <c r="X11" s="11"/>
    </row>
    <row r="12" spans="1:30" ht="14.25" customHeight="1" x14ac:dyDescent="0.3">
      <c r="A12" s="94"/>
      <c r="B12" s="152"/>
      <c r="C12" s="152"/>
      <c r="D12" s="165"/>
      <c r="E12" s="165"/>
      <c r="F12" s="165"/>
      <c r="G12" s="165"/>
      <c r="H12" s="165"/>
      <c r="I12" s="11"/>
      <c r="J12" s="11"/>
      <c r="K12" s="11"/>
      <c r="L12" s="11"/>
      <c r="M12" s="11"/>
      <c r="N12" s="11"/>
      <c r="O12" s="11"/>
      <c r="P12" s="11"/>
      <c r="Q12" s="11"/>
      <c r="R12" s="11"/>
      <c r="S12" s="11"/>
      <c r="T12" s="11"/>
      <c r="U12" s="11"/>
      <c r="V12" s="11"/>
      <c r="W12" s="11"/>
      <c r="X12" s="11"/>
    </row>
    <row r="13" spans="1:30" ht="19.5" customHeight="1" x14ac:dyDescent="0.3">
      <c r="A13" s="167">
        <v>2</v>
      </c>
      <c r="B13" s="92" t="s">
        <v>192</v>
      </c>
      <c r="C13" s="211" t="s">
        <v>193</v>
      </c>
      <c r="D13" s="208"/>
      <c r="E13" s="208"/>
      <c r="F13" s="208"/>
      <c r="G13" s="208"/>
      <c r="H13" s="172"/>
      <c r="I13" s="11"/>
      <c r="J13" s="11"/>
      <c r="K13" s="11"/>
      <c r="L13" s="11"/>
      <c r="M13" s="11"/>
      <c r="N13" s="11"/>
      <c r="O13" s="11"/>
      <c r="P13" s="11"/>
      <c r="Q13" s="11"/>
      <c r="R13" s="11"/>
      <c r="S13" s="11"/>
      <c r="T13" s="11"/>
      <c r="U13" s="11"/>
      <c r="V13" s="11"/>
      <c r="W13" s="11"/>
      <c r="X13" s="11"/>
    </row>
    <row r="14" spans="1:30" ht="19.5" customHeight="1" x14ac:dyDescent="0.3">
      <c r="A14" s="167"/>
      <c r="B14" s="92" t="s">
        <v>187</v>
      </c>
      <c r="C14" s="169"/>
      <c r="D14" s="170"/>
      <c r="E14" s="170"/>
      <c r="F14" s="11"/>
      <c r="G14" s="34"/>
      <c r="H14" s="172">
        <f t="shared" ref="H14:H17" si="1">D14*E14</f>
        <v>0</v>
      </c>
      <c r="I14" s="11"/>
      <c r="J14" s="11"/>
      <c r="K14" s="11"/>
      <c r="L14" s="11"/>
      <c r="M14" s="11"/>
      <c r="N14" s="11"/>
      <c r="O14" s="11"/>
      <c r="P14" s="11"/>
      <c r="Q14" s="11"/>
      <c r="R14" s="11"/>
      <c r="S14" s="11"/>
      <c r="T14" s="11"/>
      <c r="U14" s="11"/>
      <c r="V14" s="11"/>
      <c r="W14" s="11"/>
      <c r="X14" s="11"/>
    </row>
    <row r="15" spans="1:30" ht="19.5" customHeight="1" x14ac:dyDescent="0.3">
      <c r="A15" s="167"/>
      <c r="B15" s="92" t="s">
        <v>194</v>
      </c>
      <c r="C15" s="169"/>
      <c r="D15" s="170"/>
      <c r="E15" s="170"/>
      <c r="F15" s="11"/>
      <c r="G15" s="34"/>
      <c r="H15" s="172">
        <f t="shared" si="1"/>
        <v>0</v>
      </c>
      <c r="I15" s="11"/>
      <c r="J15" s="11"/>
      <c r="K15" s="11"/>
      <c r="L15" s="11"/>
      <c r="M15" s="11"/>
      <c r="N15" s="11"/>
      <c r="O15" s="11"/>
      <c r="P15" s="11"/>
      <c r="Q15" s="11"/>
      <c r="R15" s="11"/>
      <c r="S15" s="11"/>
      <c r="T15" s="11"/>
      <c r="U15" s="11"/>
      <c r="V15" s="11"/>
      <c r="W15" s="11"/>
      <c r="X15" s="11"/>
    </row>
    <row r="16" spans="1:30" ht="19.5" customHeight="1" x14ac:dyDescent="0.3">
      <c r="A16" s="167"/>
      <c r="B16" s="92" t="s">
        <v>189</v>
      </c>
      <c r="C16" s="169"/>
      <c r="D16" s="170"/>
      <c r="E16" s="170"/>
      <c r="F16" s="11"/>
      <c r="G16" s="34"/>
      <c r="H16" s="172">
        <f t="shared" si="1"/>
        <v>0</v>
      </c>
      <c r="I16" s="11"/>
      <c r="J16" s="11"/>
      <c r="K16" s="11"/>
      <c r="L16" s="11"/>
      <c r="M16" s="11"/>
      <c r="N16" s="11"/>
      <c r="O16" s="11"/>
      <c r="P16" s="11"/>
      <c r="Q16" s="11"/>
      <c r="R16" s="11"/>
      <c r="S16" s="11"/>
      <c r="T16" s="11"/>
      <c r="U16" s="11"/>
      <c r="V16" s="11"/>
      <c r="W16" s="11"/>
      <c r="X16" s="11"/>
    </row>
    <row r="17" spans="1:24" ht="19.5" customHeight="1" x14ac:dyDescent="0.3">
      <c r="A17" s="75"/>
      <c r="B17" s="92" t="s">
        <v>190</v>
      </c>
      <c r="C17" s="122"/>
      <c r="D17" s="170"/>
      <c r="E17" s="170"/>
      <c r="F17" s="11"/>
      <c r="G17" s="34"/>
      <c r="H17" s="172">
        <f t="shared" si="1"/>
        <v>0</v>
      </c>
      <c r="I17" s="11"/>
      <c r="J17" s="11"/>
      <c r="K17" s="11"/>
      <c r="L17" s="11"/>
      <c r="M17" s="11"/>
      <c r="N17" s="11"/>
      <c r="O17" s="11"/>
      <c r="P17" s="11"/>
      <c r="Q17" s="11"/>
      <c r="R17" s="11"/>
      <c r="S17" s="11"/>
      <c r="T17" s="11"/>
      <c r="U17" s="11"/>
      <c r="V17" s="11"/>
      <c r="W17" s="11"/>
      <c r="X17" s="11"/>
    </row>
    <row r="18" spans="1:24" ht="19.5" customHeight="1" x14ac:dyDescent="0.3">
      <c r="A18" s="114"/>
      <c r="B18" s="176" t="s">
        <v>195</v>
      </c>
      <c r="C18" s="176"/>
      <c r="D18" s="209"/>
      <c r="E18" s="209"/>
      <c r="F18" s="209"/>
      <c r="G18" s="209"/>
      <c r="H18" s="210">
        <f>SUM(H14:H17)</f>
        <v>0</v>
      </c>
      <c r="I18" s="11"/>
      <c r="J18" s="11"/>
      <c r="K18" s="11"/>
      <c r="L18" s="11"/>
      <c r="M18" s="11"/>
      <c r="N18" s="11"/>
      <c r="O18" s="11"/>
      <c r="P18" s="11"/>
      <c r="Q18" s="11"/>
      <c r="R18" s="11"/>
      <c r="S18" s="11"/>
      <c r="T18" s="11"/>
      <c r="U18" s="11"/>
      <c r="V18" s="11"/>
      <c r="W18" s="11"/>
      <c r="X18" s="11"/>
    </row>
    <row r="19" spans="1:24" ht="19.5" customHeight="1" x14ac:dyDescent="0.35">
      <c r="A19" s="114"/>
      <c r="B19" s="176" t="s">
        <v>124</v>
      </c>
      <c r="C19" s="176"/>
      <c r="D19" s="212"/>
      <c r="E19" s="212"/>
      <c r="F19" s="212"/>
      <c r="G19" s="212"/>
      <c r="H19" s="213">
        <f>H11+H18</f>
        <v>0</v>
      </c>
      <c r="I19" s="11"/>
      <c r="J19" s="11"/>
      <c r="K19" s="11"/>
      <c r="L19" s="11"/>
      <c r="M19" s="11"/>
      <c r="N19" s="11"/>
      <c r="O19" s="11"/>
      <c r="P19" s="11"/>
      <c r="Q19" s="11"/>
      <c r="R19" s="11"/>
      <c r="S19" s="11"/>
      <c r="T19" s="11"/>
      <c r="U19" s="11"/>
      <c r="V19" s="11"/>
      <c r="W19" s="11"/>
      <c r="X19" s="11"/>
    </row>
    <row r="20" spans="1:24" ht="13" x14ac:dyDescent="0.3">
      <c r="D20" s="179"/>
      <c r="E20" s="179"/>
      <c r="F20" s="179"/>
      <c r="G20" s="179"/>
      <c r="H20" s="179"/>
    </row>
    <row r="21" spans="1:24" ht="13" x14ac:dyDescent="0.3">
      <c r="D21" s="179"/>
      <c r="E21" s="179"/>
      <c r="F21" s="179"/>
      <c r="G21" s="179"/>
      <c r="H21" s="179"/>
    </row>
    <row r="22" spans="1:24" ht="19.5" x14ac:dyDescent="0.45">
      <c r="B22" s="137"/>
      <c r="C22" s="138" t="s">
        <v>115</v>
      </c>
      <c r="D22" s="138"/>
      <c r="E22" s="138"/>
      <c r="F22" s="138"/>
      <c r="G22" s="138"/>
      <c r="H22" s="138"/>
    </row>
    <row r="23" spans="1:24" ht="18.75" customHeight="1" x14ac:dyDescent="0.3">
      <c r="C23" s="140" t="s">
        <v>196</v>
      </c>
      <c r="D23" s="140"/>
      <c r="E23" s="140"/>
      <c r="F23" s="140"/>
      <c r="G23" s="140"/>
      <c r="H23" s="140"/>
    </row>
    <row r="24" spans="1:24" ht="30.75" customHeight="1" x14ac:dyDescent="0.3">
      <c r="B24" s="141">
        <v>1</v>
      </c>
      <c r="C24" s="332"/>
      <c r="D24" s="325"/>
      <c r="E24" s="325"/>
      <c r="F24" s="325"/>
      <c r="G24" s="325"/>
      <c r="H24" s="325"/>
    </row>
    <row r="25" spans="1:24" ht="30.75" customHeight="1" x14ac:dyDescent="0.3">
      <c r="B25" s="141">
        <v>2</v>
      </c>
      <c r="C25" s="332"/>
      <c r="D25" s="325"/>
      <c r="E25" s="325"/>
      <c r="F25" s="325"/>
      <c r="G25" s="325"/>
      <c r="H25" s="325"/>
    </row>
    <row r="26" spans="1:24" ht="30.75" customHeight="1" x14ac:dyDescent="0.3">
      <c r="B26" s="141">
        <v>3</v>
      </c>
      <c r="C26" s="332"/>
      <c r="D26" s="325"/>
      <c r="E26" s="325"/>
      <c r="F26" s="325"/>
      <c r="G26" s="325"/>
      <c r="H26" s="325"/>
    </row>
    <row r="27" spans="1:24" ht="30.75" customHeight="1" x14ac:dyDescent="0.3">
      <c r="B27" s="141">
        <v>4</v>
      </c>
      <c r="C27" s="332"/>
      <c r="D27" s="325"/>
      <c r="E27" s="325"/>
      <c r="F27" s="325"/>
      <c r="G27" s="325"/>
      <c r="H27" s="325"/>
    </row>
    <row r="28" spans="1:24" ht="30.75" customHeight="1" x14ac:dyDescent="0.3">
      <c r="B28" s="141">
        <v>5</v>
      </c>
      <c r="C28" s="332"/>
      <c r="D28" s="325"/>
      <c r="E28" s="325"/>
      <c r="F28" s="325"/>
      <c r="G28" s="325"/>
      <c r="H28" s="325"/>
    </row>
    <row r="29" spans="1:24" ht="30.75" customHeight="1" x14ac:dyDescent="0.3">
      <c r="B29" s="141">
        <v>6</v>
      </c>
      <c r="C29" s="332"/>
      <c r="D29" s="325"/>
      <c r="E29" s="325"/>
      <c r="F29" s="325"/>
      <c r="G29" s="325"/>
      <c r="H29" s="325"/>
    </row>
    <row r="30" spans="1:24" ht="30.75" customHeight="1" x14ac:dyDescent="0.3">
      <c r="B30" s="141">
        <v>7</v>
      </c>
      <c r="C30" s="333"/>
      <c r="D30" s="325"/>
      <c r="E30" s="325"/>
      <c r="F30" s="325"/>
      <c r="G30" s="325"/>
      <c r="H30" s="325"/>
    </row>
    <row r="31" spans="1:24" ht="30.75" customHeight="1" x14ac:dyDescent="0.3">
      <c r="B31" s="141">
        <v>8</v>
      </c>
      <c r="C31" s="333"/>
      <c r="D31" s="325"/>
      <c r="E31" s="325"/>
      <c r="F31" s="325"/>
      <c r="G31" s="325"/>
      <c r="H31" s="325"/>
    </row>
    <row r="33" spans="4:8" ht="13" x14ac:dyDescent="0.3">
      <c r="D33" s="179"/>
      <c r="E33" s="179"/>
      <c r="F33" s="179"/>
      <c r="G33" s="179"/>
      <c r="H33" s="179"/>
    </row>
    <row r="34" spans="4:8" ht="13" x14ac:dyDescent="0.3">
      <c r="D34" s="179"/>
      <c r="E34" s="179"/>
      <c r="F34" s="179"/>
      <c r="G34" s="179"/>
      <c r="H34" s="179"/>
    </row>
    <row r="35" spans="4:8" ht="13" x14ac:dyDescent="0.3">
      <c r="D35" s="179"/>
      <c r="E35" s="179"/>
      <c r="F35" s="179"/>
      <c r="G35" s="179"/>
      <c r="H35" s="179"/>
    </row>
    <row r="36" spans="4:8" ht="13" x14ac:dyDescent="0.3">
      <c r="D36" s="179"/>
      <c r="E36" s="179"/>
      <c r="F36" s="179"/>
      <c r="G36" s="179"/>
      <c r="H36" s="179"/>
    </row>
    <row r="37" spans="4:8" ht="13" x14ac:dyDescent="0.3">
      <c r="D37" s="179"/>
      <c r="E37" s="179"/>
      <c r="F37" s="179"/>
      <c r="G37" s="179"/>
      <c r="H37" s="179"/>
    </row>
    <row r="38" spans="4:8" ht="13" x14ac:dyDescent="0.3">
      <c r="D38" s="179"/>
      <c r="E38" s="179"/>
      <c r="F38" s="179"/>
      <c r="G38" s="179"/>
      <c r="H38" s="179"/>
    </row>
    <row r="39" spans="4:8" ht="13" x14ac:dyDescent="0.3">
      <c r="D39" s="179"/>
      <c r="E39" s="179"/>
      <c r="F39" s="179"/>
      <c r="G39" s="179"/>
      <c r="H39" s="179"/>
    </row>
    <row r="40" spans="4:8" ht="13" x14ac:dyDescent="0.3">
      <c r="D40" s="179"/>
      <c r="E40" s="179"/>
      <c r="F40" s="179"/>
      <c r="G40" s="179"/>
      <c r="H40" s="179"/>
    </row>
    <row r="41" spans="4:8" ht="13" x14ac:dyDescent="0.3">
      <c r="D41" s="179"/>
      <c r="E41" s="179"/>
      <c r="F41" s="179"/>
      <c r="G41" s="179"/>
      <c r="H41" s="179"/>
    </row>
    <row r="42" spans="4:8" ht="13" x14ac:dyDescent="0.3">
      <c r="D42" s="179"/>
      <c r="E42" s="179"/>
      <c r="F42" s="179"/>
      <c r="G42" s="179"/>
      <c r="H42" s="179"/>
    </row>
    <row r="43" spans="4:8" ht="13" x14ac:dyDescent="0.3">
      <c r="D43" s="179"/>
      <c r="E43" s="179"/>
      <c r="F43" s="179"/>
      <c r="G43" s="179"/>
      <c r="H43" s="179"/>
    </row>
    <row r="44" spans="4:8" ht="13" x14ac:dyDescent="0.3">
      <c r="D44" s="179"/>
      <c r="E44" s="179"/>
      <c r="F44" s="179"/>
      <c r="G44" s="179"/>
      <c r="H44" s="179"/>
    </row>
    <row r="45" spans="4:8" ht="13" x14ac:dyDescent="0.3">
      <c r="D45" s="179"/>
      <c r="E45" s="179"/>
      <c r="F45" s="179"/>
      <c r="G45" s="179"/>
      <c r="H45" s="179"/>
    </row>
    <row r="46" spans="4:8" ht="13" x14ac:dyDescent="0.3">
      <c r="D46" s="179"/>
      <c r="E46" s="179"/>
      <c r="F46" s="179"/>
      <c r="G46" s="179"/>
      <c r="H46" s="179"/>
    </row>
    <row r="47" spans="4:8" ht="13" x14ac:dyDescent="0.3">
      <c r="D47" s="179"/>
      <c r="E47" s="179"/>
      <c r="F47" s="179"/>
      <c r="G47" s="179"/>
      <c r="H47" s="179"/>
    </row>
    <row r="48" spans="4:8" ht="13" x14ac:dyDescent="0.3">
      <c r="D48" s="179"/>
      <c r="E48" s="179"/>
      <c r="F48" s="179"/>
      <c r="G48" s="179"/>
      <c r="H48" s="179"/>
    </row>
    <row r="49" spans="4:8" ht="13" x14ac:dyDescent="0.3">
      <c r="D49" s="179"/>
      <c r="E49" s="179"/>
      <c r="F49" s="179"/>
      <c r="G49" s="179"/>
      <c r="H49" s="179"/>
    </row>
    <row r="50" spans="4:8" ht="13" x14ac:dyDescent="0.3">
      <c r="D50" s="179"/>
      <c r="E50" s="179"/>
      <c r="F50" s="179"/>
      <c r="G50" s="179"/>
      <c r="H50" s="179"/>
    </row>
    <row r="51" spans="4:8" ht="13" x14ac:dyDescent="0.3">
      <c r="D51" s="179"/>
      <c r="E51" s="179"/>
      <c r="F51" s="179"/>
      <c r="G51" s="179"/>
      <c r="H51" s="179"/>
    </row>
    <row r="52" spans="4:8" ht="13" x14ac:dyDescent="0.3">
      <c r="D52" s="179"/>
      <c r="E52" s="179"/>
      <c r="F52" s="179"/>
      <c r="G52" s="179"/>
      <c r="H52" s="179"/>
    </row>
    <row r="53" spans="4:8" ht="13" x14ac:dyDescent="0.3">
      <c r="D53" s="179"/>
      <c r="E53" s="179"/>
      <c r="F53" s="179"/>
      <c r="G53" s="179"/>
      <c r="H53" s="179"/>
    </row>
    <row r="54" spans="4:8" ht="13" x14ac:dyDescent="0.3">
      <c r="D54" s="179"/>
      <c r="E54" s="179"/>
      <c r="F54" s="179"/>
      <c r="G54" s="179"/>
      <c r="H54" s="179"/>
    </row>
    <row r="55" spans="4:8" ht="13" x14ac:dyDescent="0.3">
      <c r="D55" s="179"/>
      <c r="E55" s="179"/>
      <c r="F55" s="179"/>
      <c r="G55" s="179"/>
      <c r="H55" s="179"/>
    </row>
    <row r="56" spans="4:8" ht="13" x14ac:dyDescent="0.3">
      <c r="D56" s="179"/>
      <c r="E56" s="179"/>
      <c r="F56" s="179"/>
      <c r="G56" s="179"/>
      <c r="H56" s="179"/>
    </row>
    <row r="57" spans="4:8" ht="13" x14ac:dyDescent="0.3">
      <c r="D57" s="179"/>
      <c r="E57" s="179"/>
      <c r="F57" s="179"/>
      <c r="G57" s="179"/>
      <c r="H57" s="179"/>
    </row>
    <row r="58" spans="4:8" ht="13" x14ac:dyDescent="0.3">
      <c r="D58" s="179"/>
      <c r="E58" s="179"/>
      <c r="F58" s="179"/>
      <c r="G58" s="179"/>
      <c r="H58" s="179"/>
    </row>
    <row r="59" spans="4:8" ht="13" x14ac:dyDescent="0.3">
      <c r="D59" s="179"/>
      <c r="E59" s="179"/>
      <c r="F59" s="179"/>
      <c r="G59" s="179"/>
      <c r="H59" s="179"/>
    </row>
    <row r="60" spans="4:8" ht="13" x14ac:dyDescent="0.3">
      <c r="D60" s="179"/>
      <c r="E60" s="179"/>
      <c r="F60" s="179"/>
      <c r="G60" s="179"/>
      <c r="H60" s="179"/>
    </row>
    <row r="61" spans="4:8" ht="13" x14ac:dyDescent="0.3">
      <c r="D61" s="179"/>
      <c r="E61" s="179"/>
      <c r="F61" s="179"/>
      <c r="G61" s="179"/>
      <c r="H61" s="179"/>
    </row>
    <row r="62" spans="4:8" ht="13" x14ac:dyDescent="0.3">
      <c r="D62" s="179"/>
      <c r="E62" s="179"/>
      <c r="F62" s="179"/>
      <c r="G62" s="179"/>
      <c r="H62" s="179"/>
    </row>
    <row r="63" spans="4:8" ht="13" x14ac:dyDescent="0.3">
      <c r="D63" s="179"/>
      <c r="E63" s="179"/>
      <c r="F63" s="179"/>
      <c r="G63" s="179"/>
      <c r="H63" s="179"/>
    </row>
    <row r="64" spans="4:8" ht="13" x14ac:dyDescent="0.3">
      <c r="D64" s="179"/>
      <c r="E64" s="179"/>
      <c r="F64" s="179"/>
      <c r="G64" s="179"/>
      <c r="H64" s="179"/>
    </row>
    <row r="65" spans="4:8" ht="13" x14ac:dyDescent="0.3">
      <c r="D65" s="179"/>
      <c r="E65" s="179"/>
      <c r="F65" s="179"/>
      <c r="G65" s="179"/>
      <c r="H65" s="179"/>
    </row>
    <row r="66" spans="4:8" ht="13" x14ac:dyDescent="0.3">
      <c r="D66" s="179"/>
      <c r="E66" s="179"/>
      <c r="F66" s="179"/>
      <c r="G66" s="179"/>
      <c r="H66" s="179"/>
    </row>
    <row r="67" spans="4:8" ht="13" x14ac:dyDescent="0.3">
      <c r="D67" s="179"/>
      <c r="E67" s="179"/>
      <c r="F67" s="179"/>
      <c r="G67" s="179"/>
      <c r="H67" s="179"/>
    </row>
    <row r="68" spans="4:8" ht="13" x14ac:dyDescent="0.3">
      <c r="D68" s="179"/>
      <c r="E68" s="179"/>
      <c r="F68" s="179"/>
      <c r="G68" s="179"/>
      <c r="H68" s="179"/>
    </row>
    <row r="69" spans="4:8" ht="13" x14ac:dyDescent="0.3">
      <c r="D69" s="179"/>
      <c r="E69" s="179"/>
      <c r="F69" s="179"/>
      <c r="G69" s="179"/>
      <c r="H69" s="179"/>
    </row>
    <row r="70" spans="4:8" ht="13" x14ac:dyDescent="0.3">
      <c r="D70" s="179"/>
      <c r="E70" s="179"/>
      <c r="F70" s="179"/>
      <c r="G70" s="179"/>
      <c r="H70" s="179"/>
    </row>
    <row r="71" spans="4:8" ht="13" x14ac:dyDescent="0.3">
      <c r="D71" s="179"/>
      <c r="E71" s="179"/>
      <c r="F71" s="179"/>
      <c r="G71" s="179"/>
      <c r="H71" s="179"/>
    </row>
    <row r="72" spans="4:8" ht="13" x14ac:dyDescent="0.3">
      <c r="D72" s="179"/>
      <c r="E72" s="179"/>
      <c r="F72" s="179"/>
      <c r="G72" s="179"/>
      <c r="H72" s="179"/>
    </row>
    <row r="73" spans="4:8" ht="13" x14ac:dyDescent="0.3">
      <c r="D73" s="179"/>
      <c r="E73" s="179"/>
      <c r="F73" s="179"/>
      <c r="G73" s="179"/>
      <c r="H73" s="179"/>
    </row>
    <row r="74" spans="4:8" ht="13" x14ac:dyDescent="0.3">
      <c r="D74" s="179"/>
      <c r="E74" s="179"/>
      <c r="F74" s="179"/>
      <c r="G74" s="179"/>
      <c r="H74" s="179"/>
    </row>
    <row r="75" spans="4:8" ht="13" x14ac:dyDescent="0.3">
      <c r="D75" s="179"/>
      <c r="E75" s="179"/>
      <c r="F75" s="179"/>
      <c r="G75" s="179"/>
      <c r="H75" s="179"/>
    </row>
    <row r="76" spans="4:8" ht="13" x14ac:dyDescent="0.3">
      <c r="D76" s="179"/>
      <c r="E76" s="179"/>
      <c r="F76" s="179"/>
      <c r="G76" s="179"/>
      <c r="H76" s="179"/>
    </row>
    <row r="77" spans="4:8" ht="13" x14ac:dyDescent="0.3">
      <c r="D77" s="179"/>
      <c r="E77" s="179"/>
      <c r="F77" s="179"/>
      <c r="G77" s="179"/>
      <c r="H77" s="179"/>
    </row>
    <row r="78" spans="4:8" ht="13" x14ac:dyDescent="0.3">
      <c r="D78" s="179"/>
      <c r="E78" s="179"/>
      <c r="F78" s="179"/>
      <c r="G78" s="179"/>
      <c r="H78" s="179"/>
    </row>
    <row r="79" spans="4:8" ht="13" x14ac:dyDescent="0.3">
      <c r="D79" s="179"/>
      <c r="E79" s="179"/>
      <c r="F79" s="179"/>
      <c r="G79" s="179"/>
      <c r="H79" s="179"/>
    </row>
    <row r="80" spans="4:8" ht="13" x14ac:dyDescent="0.3">
      <c r="D80" s="179"/>
      <c r="E80" s="179"/>
      <c r="F80" s="179"/>
      <c r="G80" s="179"/>
      <c r="H80" s="179"/>
    </row>
    <row r="81" spans="4:8" ht="13" x14ac:dyDescent="0.3">
      <c r="D81" s="179"/>
      <c r="E81" s="179"/>
      <c r="F81" s="179"/>
      <c r="G81" s="179"/>
      <c r="H81" s="179"/>
    </row>
    <row r="82" spans="4:8" ht="13" x14ac:dyDescent="0.3">
      <c r="D82" s="179"/>
      <c r="E82" s="179"/>
      <c r="F82" s="179"/>
      <c r="G82" s="179"/>
      <c r="H82" s="179"/>
    </row>
    <row r="83" spans="4:8" ht="13" x14ac:dyDescent="0.3">
      <c r="D83" s="179"/>
      <c r="E83" s="179"/>
      <c r="F83" s="179"/>
      <c r="G83" s="179"/>
      <c r="H83" s="179"/>
    </row>
    <row r="84" spans="4:8" ht="13" x14ac:dyDescent="0.3">
      <c r="D84" s="179"/>
      <c r="E84" s="179"/>
      <c r="F84" s="179"/>
      <c r="G84" s="179"/>
      <c r="H84" s="179"/>
    </row>
    <row r="85" spans="4:8" ht="13" x14ac:dyDescent="0.3">
      <c r="D85" s="179"/>
      <c r="E85" s="179"/>
      <c r="F85" s="179"/>
      <c r="G85" s="179"/>
      <c r="H85" s="179"/>
    </row>
    <row r="86" spans="4:8" ht="13" x14ac:dyDescent="0.3">
      <c r="D86" s="179"/>
      <c r="E86" s="179"/>
      <c r="F86" s="179"/>
      <c r="G86" s="179"/>
      <c r="H86" s="179"/>
    </row>
    <row r="87" spans="4:8" ht="13" x14ac:dyDescent="0.3">
      <c r="D87" s="179"/>
      <c r="E87" s="179"/>
      <c r="F87" s="179"/>
      <c r="G87" s="179"/>
      <c r="H87" s="179"/>
    </row>
    <row r="88" spans="4:8" ht="13" x14ac:dyDescent="0.3">
      <c r="D88" s="179"/>
      <c r="E88" s="179"/>
      <c r="F88" s="179"/>
      <c r="G88" s="179"/>
      <c r="H88" s="179"/>
    </row>
    <row r="89" spans="4:8" ht="13" x14ac:dyDescent="0.3">
      <c r="D89" s="179"/>
      <c r="E89" s="179"/>
      <c r="F89" s="179"/>
      <c r="G89" s="179"/>
      <c r="H89" s="179"/>
    </row>
    <row r="90" spans="4:8" ht="13" x14ac:dyDescent="0.3">
      <c r="D90" s="179"/>
      <c r="E90" s="179"/>
      <c r="F90" s="179"/>
      <c r="G90" s="179"/>
      <c r="H90" s="179"/>
    </row>
    <row r="91" spans="4:8" ht="13" x14ac:dyDescent="0.3">
      <c r="D91" s="179"/>
      <c r="E91" s="179"/>
      <c r="F91" s="179"/>
      <c r="G91" s="179"/>
      <c r="H91" s="179"/>
    </row>
    <row r="92" spans="4:8" ht="13" x14ac:dyDescent="0.3">
      <c r="D92" s="179"/>
      <c r="E92" s="179"/>
      <c r="F92" s="179"/>
      <c r="G92" s="179"/>
      <c r="H92" s="179"/>
    </row>
    <row r="93" spans="4:8" ht="13" x14ac:dyDescent="0.3">
      <c r="D93" s="179"/>
      <c r="E93" s="179"/>
      <c r="F93" s="179"/>
      <c r="G93" s="179"/>
      <c r="H93" s="179"/>
    </row>
    <row r="94" spans="4:8" ht="13" x14ac:dyDescent="0.3">
      <c r="D94" s="179"/>
      <c r="E94" s="179"/>
      <c r="F94" s="179"/>
      <c r="G94" s="179"/>
      <c r="H94" s="179"/>
    </row>
    <row r="95" spans="4:8" ht="13" x14ac:dyDescent="0.3">
      <c r="D95" s="179"/>
      <c r="E95" s="179"/>
      <c r="F95" s="179"/>
      <c r="G95" s="179"/>
      <c r="H95" s="179"/>
    </row>
    <row r="96" spans="4:8" ht="13" x14ac:dyDescent="0.3">
      <c r="D96" s="179"/>
      <c r="E96" s="179"/>
      <c r="F96" s="179"/>
      <c r="G96" s="179"/>
      <c r="H96" s="179"/>
    </row>
    <row r="97" spans="4:8" ht="13" x14ac:dyDescent="0.3">
      <c r="D97" s="179"/>
      <c r="E97" s="179"/>
      <c r="F97" s="179"/>
      <c r="G97" s="179"/>
      <c r="H97" s="179"/>
    </row>
    <row r="98" spans="4:8" ht="13" x14ac:dyDescent="0.3">
      <c r="D98" s="179"/>
      <c r="E98" s="179"/>
      <c r="F98" s="179"/>
      <c r="G98" s="179"/>
      <c r="H98" s="179"/>
    </row>
    <row r="99" spans="4:8" ht="13" x14ac:dyDescent="0.3">
      <c r="D99" s="179"/>
      <c r="E99" s="179"/>
      <c r="F99" s="179"/>
      <c r="G99" s="179"/>
      <c r="H99" s="179"/>
    </row>
    <row r="100" spans="4:8" ht="13" x14ac:dyDescent="0.3">
      <c r="D100" s="179"/>
      <c r="E100" s="179"/>
      <c r="F100" s="179"/>
      <c r="G100" s="179"/>
      <c r="H100" s="179"/>
    </row>
    <row r="101" spans="4:8" ht="13" x14ac:dyDescent="0.3">
      <c r="D101" s="179"/>
      <c r="E101" s="179"/>
      <c r="F101" s="179"/>
      <c r="G101" s="179"/>
      <c r="H101" s="179"/>
    </row>
    <row r="102" spans="4:8" ht="13" x14ac:dyDescent="0.3">
      <c r="D102" s="179"/>
      <c r="E102" s="179"/>
      <c r="F102" s="179"/>
      <c r="G102" s="179"/>
      <c r="H102" s="179"/>
    </row>
    <row r="103" spans="4:8" ht="13" x14ac:dyDescent="0.3">
      <c r="D103" s="179"/>
      <c r="E103" s="179"/>
      <c r="F103" s="179"/>
      <c r="G103" s="179"/>
      <c r="H103" s="179"/>
    </row>
    <row r="104" spans="4:8" ht="13" x14ac:dyDescent="0.3">
      <c r="D104" s="179"/>
      <c r="E104" s="179"/>
      <c r="F104" s="179"/>
      <c r="G104" s="179"/>
      <c r="H104" s="179"/>
    </row>
    <row r="105" spans="4:8" ht="13" x14ac:dyDescent="0.3">
      <c r="D105" s="179"/>
      <c r="E105" s="179"/>
      <c r="F105" s="179"/>
      <c r="G105" s="179"/>
      <c r="H105" s="179"/>
    </row>
    <row r="106" spans="4:8" ht="13" x14ac:dyDescent="0.3">
      <c r="D106" s="179"/>
      <c r="E106" s="179"/>
      <c r="F106" s="179"/>
      <c r="G106" s="179"/>
      <c r="H106" s="179"/>
    </row>
    <row r="107" spans="4:8" ht="13" x14ac:dyDescent="0.3">
      <c r="D107" s="179"/>
      <c r="E107" s="179"/>
      <c r="F107" s="179"/>
      <c r="G107" s="179"/>
      <c r="H107" s="179"/>
    </row>
    <row r="108" spans="4:8" ht="13" x14ac:dyDescent="0.3">
      <c r="D108" s="179"/>
      <c r="E108" s="179"/>
      <c r="F108" s="179"/>
      <c r="G108" s="179"/>
      <c r="H108" s="179"/>
    </row>
    <row r="109" spans="4:8" ht="13" x14ac:dyDescent="0.3">
      <c r="D109" s="179"/>
      <c r="E109" s="179"/>
      <c r="F109" s="179"/>
      <c r="G109" s="179"/>
      <c r="H109" s="179"/>
    </row>
    <row r="110" spans="4:8" ht="13" x14ac:dyDescent="0.3">
      <c r="D110" s="179"/>
      <c r="E110" s="179"/>
      <c r="F110" s="179"/>
      <c r="G110" s="179"/>
      <c r="H110" s="179"/>
    </row>
    <row r="111" spans="4:8" ht="13" x14ac:dyDescent="0.3">
      <c r="D111" s="179"/>
      <c r="E111" s="179"/>
      <c r="F111" s="179"/>
      <c r="G111" s="179"/>
      <c r="H111" s="179"/>
    </row>
    <row r="112" spans="4:8" ht="13" x14ac:dyDescent="0.3">
      <c r="D112" s="179"/>
      <c r="E112" s="179"/>
      <c r="F112" s="179"/>
      <c r="G112" s="179"/>
      <c r="H112" s="179"/>
    </row>
    <row r="113" spans="4:8" ht="13" x14ac:dyDescent="0.3">
      <c r="D113" s="179"/>
      <c r="E113" s="179"/>
      <c r="F113" s="179"/>
      <c r="G113" s="179"/>
      <c r="H113" s="179"/>
    </row>
    <row r="114" spans="4:8" ht="13" x14ac:dyDescent="0.3">
      <c r="D114" s="179"/>
      <c r="E114" s="179"/>
      <c r="F114" s="179"/>
      <c r="G114" s="179"/>
      <c r="H114" s="179"/>
    </row>
    <row r="115" spans="4:8" ht="13" x14ac:dyDescent="0.3">
      <c r="D115" s="179"/>
      <c r="E115" s="179"/>
      <c r="F115" s="179"/>
      <c r="G115" s="179"/>
      <c r="H115" s="179"/>
    </row>
    <row r="116" spans="4:8" ht="13" x14ac:dyDescent="0.3">
      <c r="D116" s="179"/>
      <c r="E116" s="179"/>
      <c r="F116" s="179"/>
      <c r="G116" s="179"/>
      <c r="H116" s="179"/>
    </row>
    <row r="117" spans="4:8" ht="13" x14ac:dyDescent="0.3">
      <c r="D117" s="179"/>
      <c r="E117" s="179"/>
      <c r="F117" s="179"/>
      <c r="G117" s="179"/>
      <c r="H117" s="179"/>
    </row>
    <row r="118" spans="4:8" ht="13" x14ac:dyDescent="0.3">
      <c r="D118" s="179"/>
      <c r="E118" s="179"/>
      <c r="F118" s="179"/>
      <c r="G118" s="179"/>
      <c r="H118" s="179"/>
    </row>
    <row r="119" spans="4:8" ht="13" x14ac:dyDescent="0.3">
      <c r="D119" s="179"/>
      <c r="E119" s="179"/>
      <c r="F119" s="179"/>
      <c r="G119" s="179"/>
      <c r="H119" s="179"/>
    </row>
    <row r="120" spans="4:8" ht="13" x14ac:dyDescent="0.3">
      <c r="D120" s="179"/>
      <c r="E120" s="179"/>
      <c r="F120" s="179"/>
      <c r="G120" s="179"/>
      <c r="H120" s="179"/>
    </row>
    <row r="121" spans="4:8" ht="13" x14ac:dyDescent="0.3">
      <c r="D121" s="179"/>
      <c r="E121" s="179"/>
      <c r="F121" s="179"/>
      <c r="G121" s="179"/>
      <c r="H121" s="179"/>
    </row>
    <row r="122" spans="4:8" ht="13" x14ac:dyDescent="0.3">
      <c r="D122" s="179"/>
      <c r="E122" s="179"/>
      <c r="F122" s="179"/>
      <c r="G122" s="179"/>
      <c r="H122" s="179"/>
    </row>
    <row r="123" spans="4:8" ht="13" x14ac:dyDescent="0.3">
      <c r="D123" s="179"/>
      <c r="E123" s="179"/>
      <c r="F123" s="179"/>
      <c r="G123" s="179"/>
      <c r="H123" s="179"/>
    </row>
    <row r="124" spans="4:8" ht="13" x14ac:dyDescent="0.3">
      <c r="D124" s="179"/>
      <c r="E124" s="179"/>
      <c r="F124" s="179"/>
      <c r="G124" s="179"/>
      <c r="H124" s="179"/>
    </row>
    <row r="125" spans="4:8" ht="13" x14ac:dyDescent="0.3">
      <c r="D125" s="179"/>
      <c r="E125" s="179"/>
      <c r="F125" s="179"/>
      <c r="G125" s="179"/>
      <c r="H125" s="179"/>
    </row>
    <row r="126" spans="4:8" ht="13" x14ac:dyDescent="0.3">
      <c r="D126" s="179"/>
      <c r="E126" s="179"/>
      <c r="F126" s="179"/>
      <c r="G126" s="179"/>
      <c r="H126" s="179"/>
    </row>
    <row r="127" spans="4:8" ht="13" x14ac:dyDescent="0.3">
      <c r="D127" s="179"/>
      <c r="E127" s="179"/>
      <c r="F127" s="179"/>
      <c r="G127" s="179"/>
      <c r="H127" s="179"/>
    </row>
    <row r="128" spans="4:8" ht="13" x14ac:dyDescent="0.3">
      <c r="D128" s="179"/>
      <c r="E128" s="179"/>
      <c r="F128" s="179"/>
      <c r="G128" s="179"/>
      <c r="H128" s="179"/>
    </row>
    <row r="129" spans="4:8" ht="13" x14ac:dyDescent="0.3">
      <c r="D129" s="179"/>
      <c r="E129" s="179"/>
      <c r="F129" s="179"/>
      <c r="G129" s="179"/>
      <c r="H129" s="179"/>
    </row>
    <row r="130" spans="4:8" ht="13" x14ac:dyDescent="0.3">
      <c r="D130" s="179"/>
      <c r="E130" s="179"/>
      <c r="F130" s="179"/>
      <c r="G130" s="179"/>
      <c r="H130" s="179"/>
    </row>
    <row r="131" spans="4:8" ht="13" x14ac:dyDescent="0.3">
      <c r="D131" s="179"/>
      <c r="E131" s="179"/>
      <c r="F131" s="179"/>
      <c r="G131" s="179"/>
      <c r="H131" s="179"/>
    </row>
    <row r="132" spans="4:8" ht="13" x14ac:dyDescent="0.3">
      <c r="D132" s="179"/>
      <c r="E132" s="179"/>
      <c r="F132" s="179"/>
      <c r="G132" s="179"/>
      <c r="H132" s="179"/>
    </row>
    <row r="133" spans="4:8" ht="13" x14ac:dyDescent="0.3">
      <c r="D133" s="179"/>
      <c r="E133" s="179"/>
      <c r="F133" s="179"/>
      <c r="G133" s="179"/>
      <c r="H133" s="179"/>
    </row>
    <row r="134" spans="4:8" ht="13" x14ac:dyDescent="0.3">
      <c r="D134" s="179"/>
      <c r="E134" s="179"/>
      <c r="F134" s="179"/>
      <c r="G134" s="179"/>
      <c r="H134" s="179"/>
    </row>
    <row r="135" spans="4:8" ht="13" x14ac:dyDescent="0.3">
      <c r="D135" s="179"/>
      <c r="E135" s="179"/>
      <c r="F135" s="179"/>
      <c r="G135" s="179"/>
      <c r="H135" s="179"/>
    </row>
    <row r="136" spans="4:8" ht="13" x14ac:dyDescent="0.3">
      <c r="D136" s="179"/>
      <c r="E136" s="179"/>
      <c r="F136" s="179"/>
      <c r="G136" s="179"/>
      <c r="H136" s="179"/>
    </row>
    <row r="137" spans="4:8" ht="13" x14ac:dyDescent="0.3">
      <c r="D137" s="179"/>
      <c r="E137" s="179"/>
      <c r="F137" s="179"/>
      <c r="G137" s="179"/>
      <c r="H137" s="179"/>
    </row>
    <row r="138" spans="4:8" ht="13" x14ac:dyDescent="0.3">
      <c r="D138" s="179"/>
      <c r="E138" s="179"/>
      <c r="F138" s="179"/>
      <c r="G138" s="179"/>
      <c r="H138" s="179"/>
    </row>
    <row r="139" spans="4:8" ht="13" x14ac:dyDescent="0.3">
      <c r="D139" s="179"/>
      <c r="E139" s="179"/>
      <c r="F139" s="179"/>
      <c r="G139" s="179"/>
      <c r="H139" s="179"/>
    </row>
    <row r="140" spans="4:8" ht="13" x14ac:dyDescent="0.3">
      <c r="D140" s="179"/>
      <c r="E140" s="179"/>
      <c r="F140" s="179"/>
      <c r="G140" s="179"/>
      <c r="H140" s="179"/>
    </row>
    <row r="141" spans="4:8" ht="13" x14ac:dyDescent="0.3">
      <c r="D141" s="179"/>
      <c r="E141" s="179"/>
      <c r="F141" s="179"/>
      <c r="G141" s="179"/>
      <c r="H141" s="179"/>
    </row>
    <row r="142" spans="4:8" ht="13" x14ac:dyDescent="0.3">
      <c r="D142" s="179"/>
      <c r="E142" s="179"/>
      <c r="F142" s="179"/>
      <c r="G142" s="179"/>
      <c r="H142" s="179"/>
    </row>
    <row r="143" spans="4:8" ht="13" x14ac:dyDescent="0.3">
      <c r="D143" s="179"/>
      <c r="E143" s="179"/>
      <c r="F143" s="179"/>
      <c r="G143" s="179"/>
      <c r="H143" s="179"/>
    </row>
    <row r="144" spans="4:8" ht="13" x14ac:dyDescent="0.3">
      <c r="D144" s="179"/>
      <c r="E144" s="179"/>
      <c r="F144" s="179"/>
      <c r="G144" s="179"/>
      <c r="H144" s="179"/>
    </row>
    <row r="145" spans="4:8" ht="13" x14ac:dyDescent="0.3">
      <c r="D145" s="179"/>
      <c r="E145" s="179"/>
      <c r="F145" s="179"/>
      <c r="G145" s="179"/>
      <c r="H145" s="179"/>
    </row>
    <row r="146" spans="4:8" ht="13" x14ac:dyDescent="0.3">
      <c r="D146" s="179"/>
      <c r="E146" s="179"/>
      <c r="F146" s="179"/>
      <c r="G146" s="179"/>
      <c r="H146" s="179"/>
    </row>
    <row r="147" spans="4:8" ht="13" x14ac:dyDescent="0.3">
      <c r="D147" s="179"/>
      <c r="E147" s="179"/>
      <c r="F147" s="179"/>
      <c r="G147" s="179"/>
      <c r="H147" s="179"/>
    </row>
    <row r="148" spans="4:8" ht="13" x14ac:dyDescent="0.3">
      <c r="D148" s="179"/>
      <c r="E148" s="179"/>
      <c r="F148" s="179"/>
      <c r="G148" s="179"/>
      <c r="H148" s="179"/>
    </row>
    <row r="149" spans="4:8" ht="13" x14ac:dyDescent="0.3">
      <c r="D149" s="179"/>
      <c r="E149" s="179"/>
      <c r="F149" s="179"/>
      <c r="G149" s="179"/>
      <c r="H149" s="179"/>
    </row>
    <row r="150" spans="4:8" ht="13" x14ac:dyDescent="0.3">
      <c r="D150" s="179"/>
      <c r="E150" s="179"/>
      <c r="F150" s="179"/>
      <c r="G150" s="179"/>
      <c r="H150" s="179"/>
    </row>
    <row r="151" spans="4:8" ht="13" x14ac:dyDescent="0.3">
      <c r="D151" s="179"/>
      <c r="E151" s="179"/>
      <c r="F151" s="179"/>
      <c r="G151" s="179"/>
      <c r="H151" s="179"/>
    </row>
    <row r="152" spans="4:8" ht="13" x14ac:dyDescent="0.3">
      <c r="D152" s="179"/>
      <c r="E152" s="179"/>
      <c r="F152" s="179"/>
      <c r="G152" s="179"/>
      <c r="H152" s="179"/>
    </row>
    <row r="153" spans="4:8" ht="13" x14ac:dyDescent="0.3">
      <c r="D153" s="179"/>
      <c r="E153" s="179"/>
      <c r="F153" s="179"/>
      <c r="G153" s="179"/>
      <c r="H153" s="179"/>
    </row>
    <row r="154" spans="4:8" ht="13" x14ac:dyDescent="0.3">
      <c r="D154" s="179"/>
      <c r="E154" s="179"/>
      <c r="F154" s="179"/>
      <c r="G154" s="179"/>
      <c r="H154" s="179"/>
    </row>
    <row r="155" spans="4:8" ht="13" x14ac:dyDescent="0.3">
      <c r="D155" s="179"/>
      <c r="E155" s="179"/>
      <c r="F155" s="179"/>
      <c r="G155" s="179"/>
      <c r="H155" s="179"/>
    </row>
    <row r="156" spans="4:8" ht="13" x14ac:dyDescent="0.3">
      <c r="D156" s="179"/>
      <c r="E156" s="179"/>
      <c r="F156" s="179"/>
      <c r="G156" s="179"/>
      <c r="H156" s="179"/>
    </row>
    <row r="157" spans="4:8" ht="13" x14ac:dyDescent="0.3">
      <c r="D157" s="179"/>
      <c r="E157" s="179"/>
      <c r="F157" s="179"/>
      <c r="G157" s="179"/>
      <c r="H157" s="179"/>
    </row>
    <row r="158" spans="4:8" ht="13" x14ac:dyDescent="0.3">
      <c r="D158" s="179"/>
      <c r="E158" s="179"/>
      <c r="F158" s="179"/>
      <c r="G158" s="179"/>
      <c r="H158" s="179"/>
    </row>
    <row r="159" spans="4:8" ht="13" x14ac:dyDescent="0.3">
      <c r="D159" s="179"/>
      <c r="E159" s="179"/>
      <c r="F159" s="179"/>
      <c r="G159" s="179"/>
      <c r="H159" s="179"/>
    </row>
    <row r="160" spans="4:8" ht="13" x14ac:dyDescent="0.3">
      <c r="D160" s="179"/>
      <c r="E160" s="179"/>
      <c r="F160" s="179"/>
      <c r="G160" s="179"/>
      <c r="H160" s="179"/>
    </row>
    <row r="161" spans="4:8" ht="13" x14ac:dyDescent="0.3">
      <c r="D161" s="179"/>
      <c r="E161" s="179"/>
      <c r="F161" s="179"/>
      <c r="G161" s="179"/>
      <c r="H161" s="179"/>
    </row>
    <row r="162" spans="4:8" ht="13" x14ac:dyDescent="0.3">
      <c r="D162" s="179"/>
      <c r="E162" s="179"/>
      <c r="F162" s="179"/>
      <c r="G162" s="179"/>
      <c r="H162" s="179"/>
    </row>
    <row r="163" spans="4:8" ht="13" x14ac:dyDescent="0.3">
      <c r="D163" s="179"/>
      <c r="E163" s="179"/>
      <c r="F163" s="179"/>
      <c r="G163" s="179"/>
      <c r="H163" s="179"/>
    </row>
    <row r="164" spans="4:8" ht="13" x14ac:dyDescent="0.3">
      <c r="D164" s="179"/>
      <c r="E164" s="179"/>
      <c r="F164" s="179"/>
      <c r="G164" s="179"/>
      <c r="H164" s="179"/>
    </row>
    <row r="165" spans="4:8" ht="13" x14ac:dyDescent="0.3">
      <c r="D165" s="179"/>
      <c r="E165" s="179"/>
      <c r="F165" s="179"/>
      <c r="G165" s="179"/>
      <c r="H165" s="179"/>
    </row>
    <row r="166" spans="4:8" ht="13" x14ac:dyDescent="0.3">
      <c r="D166" s="179"/>
      <c r="E166" s="179"/>
      <c r="F166" s="179"/>
      <c r="G166" s="179"/>
      <c r="H166" s="179"/>
    </row>
    <row r="167" spans="4:8" ht="13" x14ac:dyDescent="0.3">
      <c r="D167" s="179"/>
      <c r="E167" s="179"/>
      <c r="F167" s="179"/>
      <c r="G167" s="179"/>
      <c r="H167" s="179"/>
    </row>
    <row r="168" spans="4:8" ht="13" x14ac:dyDescent="0.3">
      <c r="D168" s="179"/>
      <c r="E168" s="179"/>
      <c r="F168" s="179"/>
      <c r="G168" s="179"/>
      <c r="H168" s="179"/>
    </row>
    <row r="169" spans="4:8" ht="13" x14ac:dyDescent="0.3">
      <c r="D169" s="179"/>
      <c r="E169" s="179"/>
      <c r="F169" s="179"/>
      <c r="G169" s="179"/>
      <c r="H169" s="179"/>
    </row>
    <row r="170" spans="4:8" ht="13" x14ac:dyDescent="0.3">
      <c r="D170" s="179"/>
      <c r="E170" s="179"/>
      <c r="F170" s="179"/>
      <c r="G170" s="179"/>
      <c r="H170" s="179"/>
    </row>
    <row r="171" spans="4:8" ht="13" x14ac:dyDescent="0.3">
      <c r="D171" s="179"/>
      <c r="E171" s="179"/>
      <c r="F171" s="179"/>
      <c r="G171" s="179"/>
      <c r="H171" s="179"/>
    </row>
    <row r="172" spans="4:8" ht="13" x14ac:dyDescent="0.3">
      <c r="D172" s="179"/>
      <c r="E172" s="179"/>
      <c r="F172" s="179"/>
      <c r="G172" s="179"/>
      <c r="H172" s="179"/>
    </row>
    <row r="173" spans="4:8" ht="13" x14ac:dyDescent="0.3">
      <c r="D173" s="179"/>
      <c r="E173" s="179"/>
      <c r="F173" s="179"/>
      <c r="G173" s="179"/>
      <c r="H173" s="179"/>
    </row>
    <row r="174" spans="4:8" ht="13" x14ac:dyDescent="0.3">
      <c r="D174" s="179"/>
      <c r="E174" s="179"/>
      <c r="F174" s="179"/>
      <c r="G174" s="179"/>
      <c r="H174" s="179"/>
    </row>
    <row r="175" spans="4:8" ht="13" x14ac:dyDescent="0.3">
      <c r="D175" s="179"/>
      <c r="E175" s="179"/>
      <c r="F175" s="179"/>
      <c r="G175" s="179"/>
      <c r="H175" s="179"/>
    </row>
    <row r="176" spans="4:8" ht="13" x14ac:dyDescent="0.3">
      <c r="D176" s="179"/>
      <c r="E176" s="179"/>
      <c r="F176" s="179"/>
      <c r="G176" s="179"/>
      <c r="H176" s="179"/>
    </row>
    <row r="177" spans="4:8" ht="13" x14ac:dyDescent="0.3">
      <c r="D177" s="179"/>
      <c r="E177" s="179"/>
      <c r="F177" s="179"/>
      <c r="G177" s="179"/>
      <c r="H177" s="179"/>
    </row>
    <row r="178" spans="4:8" ht="13" x14ac:dyDescent="0.3">
      <c r="D178" s="179"/>
      <c r="E178" s="179"/>
      <c r="F178" s="179"/>
      <c r="G178" s="179"/>
      <c r="H178" s="179"/>
    </row>
    <row r="179" spans="4:8" ht="13" x14ac:dyDescent="0.3">
      <c r="D179" s="179"/>
      <c r="E179" s="179"/>
      <c r="F179" s="179"/>
      <c r="G179" s="179"/>
      <c r="H179" s="179"/>
    </row>
    <row r="180" spans="4:8" ht="13" x14ac:dyDescent="0.3">
      <c r="D180" s="179"/>
      <c r="E180" s="179"/>
      <c r="F180" s="179"/>
      <c r="G180" s="179"/>
      <c r="H180" s="179"/>
    </row>
    <row r="181" spans="4:8" ht="13" x14ac:dyDescent="0.3">
      <c r="D181" s="179"/>
      <c r="E181" s="179"/>
      <c r="F181" s="179"/>
      <c r="G181" s="179"/>
      <c r="H181" s="179"/>
    </row>
    <row r="182" spans="4:8" ht="13" x14ac:dyDescent="0.3">
      <c r="D182" s="179"/>
      <c r="E182" s="179"/>
      <c r="F182" s="179"/>
      <c r="G182" s="179"/>
      <c r="H182" s="179"/>
    </row>
    <row r="183" spans="4:8" ht="13" x14ac:dyDescent="0.3">
      <c r="D183" s="179"/>
      <c r="E183" s="179"/>
      <c r="F183" s="179"/>
      <c r="G183" s="179"/>
      <c r="H183" s="179"/>
    </row>
    <row r="184" spans="4:8" ht="13" x14ac:dyDescent="0.3">
      <c r="D184" s="179"/>
      <c r="E184" s="179"/>
      <c r="F184" s="179"/>
      <c r="G184" s="179"/>
      <c r="H184" s="179"/>
    </row>
    <row r="185" spans="4:8" ht="13" x14ac:dyDescent="0.3">
      <c r="D185" s="179"/>
      <c r="E185" s="179"/>
      <c r="F185" s="179"/>
      <c r="G185" s="179"/>
      <c r="H185" s="179"/>
    </row>
    <row r="186" spans="4:8" ht="13" x14ac:dyDescent="0.3">
      <c r="D186" s="179"/>
      <c r="E186" s="179"/>
      <c r="F186" s="179"/>
      <c r="G186" s="179"/>
      <c r="H186" s="179"/>
    </row>
    <row r="187" spans="4:8" ht="13" x14ac:dyDescent="0.3">
      <c r="D187" s="179"/>
      <c r="E187" s="179"/>
      <c r="F187" s="179"/>
      <c r="G187" s="179"/>
      <c r="H187" s="179"/>
    </row>
    <row r="188" spans="4:8" ht="13" x14ac:dyDescent="0.3">
      <c r="D188" s="179"/>
      <c r="E188" s="179"/>
      <c r="F188" s="179"/>
      <c r="G188" s="179"/>
      <c r="H188" s="179"/>
    </row>
    <row r="189" spans="4:8" ht="13" x14ac:dyDescent="0.3">
      <c r="D189" s="179"/>
      <c r="E189" s="179"/>
      <c r="F189" s="179"/>
      <c r="G189" s="179"/>
      <c r="H189" s="179"/>
    </row>
    <row r="190" spans="4:8" ht="13" x14ac:dyDescent="0.3">
      <c r="D190" s="179"/>
      <c r="E190" s="179"/>
      <c r="F190" s="179"/>
      <c r="G190" s="179"/>
      <c r="H190" s="179"/>
    </row>
    <row r="191" spans="4:8" ht="13" x14ac:dyDescent="0.3">
      <c r="D191" s="179"/>
      <c r="E191" s="179"/>
      <c r="F191" s="179"/>
      <c r="G191" s="179"/>
      <c r="H191" s="179"/>
    </row>
    <row r="192" spans="4:8" ht="13" x14ac:dyDescent="0.3">
      <c r="D192" s="179"/>
      <c r="E192" s="179"/>
      <c r="F192" s="179"/>
      <c r="G192" s="179"/>
      <c r="H192" s="179"/>
    </row>
    <row r="193" spans="4:8" ht="13" x14ac:dyDescent="0.3">
      <c r="D193" s="179"/>
      <c r="E193" s="179"/>
      <c r="F193" s="179"/>
      <c r="G193" s="179"/>
      <c r="H193" s="179"/>
    </row>
    <row r="194" spans="4:8" ht="13" x14ac:dyDescent="0.3">
      <c r="D194" s="179"/>
      <c r="E194" s="179"/>
      <c r="F194" s="179"/>
      <c r="G194" s="179"/>
      <c r="H194" s="179"/>
    </row>
    <row r="195" spans="4:8" ht="13" x14ac:dyDescent="0.3">
      <c r="D195" s="179"/>
      <c r="E195" s="179"/>
      <c r="F195" s="179"/>
      <c r="G195" s="179"/>
      <c r="H195" s="179"/>
    </row>
    <row r="196" spans="4:8" ht="13" x14ac:dyDescent="0.3">
      <c r="D196" s="179"/>
      <c r="E196" s="179"/>
      <c r="F196" s="179"/>
      <c r="G196" s="179"/>
      <c r="H196" s="179"/>
    </row>
    <row r="197" spans="4:8" ht="13" x14ac:dyDescent="0.3">
      <c r="D197" s="179"/>
      <c r="E197" s="179"/>
      <c r="F197" s="179"/>
      <c r="G197" s="179"/>
      <c r="H197" s="179"/>
    </row>
    <row r="198" spans="4:8" ht="13" x14ac:dyDescent="0.3">
      <c r="D198" s="179"/>
      <c r="E198" s="179"/>
      <c r="F198" s="179"/>
      <c r="G198" s="179"/>
      <c r="H198" s="179"/>
    </row>
    <row r="199" spans="4:8" ht="13" x14ac:dyDescent="0.3">
      <c r="D199" s="179"/>
      <c r="E199" s="179"/>
      <c r="F199" s="179"/>
      <c r="G199" s="179"/>
      <c r="H199" s="179"/>
    </row>
    <row r="200" spans="4:8" ht="13" x14ac:dyDescent="0.3">
      <c r="D200" s="179"/>
      <c r="E200" s="179"/>
      <c r="F200" s="179"/>
      <c r="G200" s="179"/>
      <c r="H200" s="179"/>
    </row>
    <row r="201" spans="4:8" ht="13" x14ac:dyDescent="0.3">
      <c r="D201" s="179"/>
      <c r="E201" s="179"/>
      <c r="F201" s="179"/>
      <c r="G201" s="179"/>
      <c r="H201" s="179"/>
    </row>
    <row r="202" spans="4:8" ht="13" x14ac:dyDescent="0.3">
      <c r="D202" s="179"/>
      <c r="E202" s="179"/>
      <c r="F202" s="179"/>
      <c r="G202" s="179"/>
      <c r="H202" s="179"/>
    </row>
    <row r="203" spans="4:8" ht="13" x14ac:dyDescent="0.3">
      <c r="D203" s="179"/>
      <c r="E203" s="179"/>
      <c r="F203" s="179"/>
      <c r="G203" s="179"/>
      <c r="H203" s="179"/>
    </row>
    <row r="204" spans="4:8" ht="13" x14ac:dyDescent="0.3">
      <c r="D204" s="179"/>
      <c r="E204" s="179"/>
      <c r="F204" s="179"/>
      <c r="G204" s="179"/>
      <c r="H204" s="179"/>
    </row>
    <row r="205" spans="4:8" ht="13" x14ac:dyDescent="0.3">
      <c r="D205" s="179"/>
      <c r="E205" s="179"/>
      <c r="F205" s="179"/>
      <c r="G205" s="179"/>
      <c r="H205" s="179"/>
    </row>
    <row r="206" spans="4:8" ht="13" x14ac:dyDescent="0.3">
      <c r="D206" s="179"/>
      <c r="E206" s="179"/>
      <c r="F206" s="179"/>
      <c r="G206" s="179"/>
      <c r="H206" s="179"/>
    </row>
    <row r="207" spans="4:8" ht="13" x14ac:dyDescent="0.3">
      <c r="D207" s="179"/>
      <c r="E207" s="179"/>
      <c r="F207" s="179"/>
      <c r="G207" s="179"/>
      <c r="H207" s="179"/>
    </row>
    <row r="208" spans="4:8" ht="13" x14ac:dyDescent="0.3">
      <c r="D208" s="179"/>
      <c r="E208" s="179"/>
      <c r="F208" s="179"/>
      <c r="G208" s="179"/>
      <c r="H208" s="179"/>
    </row>
    <row r="209" spans="4:8" ht="13" x14ac:dyDescent="0.3">
      <c r="D209" s="179"/>
      <c r="E209" s="179"/>
      <c r="F209" s="179"/>
      <c r="G209" s="179"/>
      <c r="H209" s="179"/>
    </row>
    <row r="210" spans="4:8" ht="13" x14ac:dyDescent="0.3">
      <c r="D210" s="179"/>
      <c r="E210" s="179"/>
      <c r="F210" s="179"/>
      <c r="G210" s="179"/>
      <c r="H210" s="179"/>
    </row>
    <row r="211" spans="4:8" ht="13" x14ac:dyDescent="0.3">
      <c r="D211" s="179"/>
      <c r="E211" s="179"/>
      <c r="F211" s="179"/>
      <c r="G211" s="179"/>
      <c r="H211" s="179"/>
    </row>
    <row r="212" spans="4:8" ht="13" x14ac:dyDescent="0.3">
      <c r="D212" s="179"/>
      <c r="E212" s="179"/>
      <c r="F212" s="179"/>
      <c r="G212" s="179"/>
      <c r="H212" s="179"/>
    </row>
    <row r="213" spans="4:8" ht="13" x14ac:dyDescent="0.3">
      <c r="D213" s="179"/>
      <c r="E213" s="179"/>
      <c r="F213" s="179"/>
      <c r="G213" s="179"/>
      <c r="H213" s="179"/>
    </row>
    <row r="214" spans="4:8" ht="13" x14ac:dyDescent="0.3">
      <c r="D214" s="179"/>
      <c r="E214" s="179"/>
      <c r="F214" s="179"/>
      <c r="G214" s="179"/>
      <c r="H214" s="179"/>
    </row>
    <row r="215" spans="4:8" ht="13" x14ac:dyDescent="0.3">
      <c r="D215" s="179"/>
      <c r="E215" s="179"/>
      <c r="F215" s="179"/>
      <c r="G215" s="179"/>
      <c r="H215" s="179"/>
    </row>
    <row r="216" spans="4:8" ht="13" x14ac:dyDescent="0.3">
      <c r="D216" s="179"/>
      <c r="E216" s="179"/>
      <c r="F216" s="179"/>
      <c r="G216" s="179"/>
      <c r="H216" s="179"/>
    </row>
    <row r="217" spans="4:8" ht="13" x14ac:dyDescent="0.3">
      <c r="D217" s="179"/>
      <c r="E217" s="179"/>
      <c r="F217" s="179"/>
      <c r="G217" s="179"/>
      <c r="H217" s="179"/>
    </row>
    <row r="218" spans="4:8" ht="13" x14ac:dyDescent="0.3">
      <c r="D218" s="179"/>
      <c r="E218" s="179"/>
      <c r="F218" s="179"/>
      <c r="G218" s="179"/>
      <c r="H218" s="179"/>
    </row>
    <row r="219" spans="4:8" ht="13" x14ac:dyDescent="0.3">
      <c r="D219" s="179"/>
      <c r="E219" s="179"/>
      <c r="F219" s="179"/>
      <c r="G219" s="179"/>
      <c r="H219" s="179"/>
    </row>
    <row r="220" spans="4:8" ht="13" x14ac:dyDescent="0.3">
      <c r="D220" s="179"/>
      <c r="E220" s="179"/>
      <c r="F220" s="179"/>
      <c r="G220" s="179"/>
      <c r="H220" s="179"/>
    </row>
    <row r="221" spans="4:8" ht="13" x14ac:dyDescent="0.3">
      <c r="D221" s="179"/>
      <c r="E221" s="179"/>
      <c r="F221" s="179"/>
      <c r="G221" s="179"/>
      <c r="H221" s="179"/>
    </row>
    <row r="222" spans="4:8" ht="13" x14ac:dyDescent="0.3">
      <c r="D222" s="179"/>
      <c r="E222" s="179"/>
      <c r="F222" s="179"/>
      <c r="G222" s="179"/>
      <c r="H222" s="179"/>
    </row>
    <row r="223" spans="4:8" ht="13" x14ac:dyDescent="0.3">
      <c r="D223" s="179"/>
      <c r="E223" s="179"/>
      <c r="F223" s="179"/>
      <c r="G223" s="179"/>
      <c r="H223" s="179"/>
    </row>
    <row r="224" spans="4:8" ht="13" x14ac:dyDescent="0.3">
      <c r="D224" s="179"/>
      <c r="E224" s="179"/>
      <c r="F224" s="179"/>
      <c r="G224" s="179"/>
      <c r="H224" s="179"/>
    </row>
    <row r="225" spans="4:8" ht="13" x14ac:dyDescent="0.3">
      <c r="D225" s="179"/>
      <c r="E225" s="179"/>
      <c r="F225" s="179"/>
      <c r="G225" s="179"/>
      <c r="H225" s="179"/>
    </row>
    <row r="226" spans="4:8" ht="13" x14ac:dyDescent="0.3">
      <c r="D226" s="179"/>
      <c r="E226" s="179"/>
      <c r="F226" s="179"/>
      <c r="G226" s="179"/>
      <c r="H226" s="179"/>
    </row>
    <row r="227" spans="4:8" ht="13" x14ac:dyDescent="0.3">
      <c r="D227" s="179"/>
      <c r="E227" s="179"/>
      <c r="F227" s="179"/>
      <c r="G227" s="179"/>
      <c r="H227" s="179"/>
    </row>
    <row r="228" spans="4:8" ht="13" x14ac:dyDescent="0.3">
      <c r="D228" s="179"/>
      <c r="E228" s="179"/>
      <c r="F228" s="179"/>
      <c r="G228" s="179"/>
      <c r="H228" s="179"/>
    </row>
    <row r="229" spans="4:8" ht="13" x14ac:dyDescent="0.3">
      <c r="D229" s="179"/>
      <c r="E229" s="179"/>
      <c r="F229" s="179"/>
      <c r="G229" s="179"/>
      <c r="H229" s="179"/>
    </row>
    <row r="230" spans="4:8" ht="13" x14ac:dyDescent="0.3">
      <c r="D230" s="179"/>
      <c r="E230" s="179"/>
      <c r="F230" s="179"/>
      <c r="G230" s="179"/>
      <c r="H230" s="179"/>
    </row>
    <row r="231" spans="4:8" ht="13" x14ac:dyDescent="0.3">
      <c r="D231" s="179"/>
      <c r="E231" s="179"/>
      <c r="F231" s="179"/>
      <c r="G231" s="179"/>
      <c r="H231" s="179"/>
    </row>
    <row r="232" spans="4:8" ht="13" x14ac:dyDescent="0.3">
      <c r="D232" s="179"/>
      <c r="E232" s="179"/>
      <c r="F232" s="179"/>
      <c r="G232" s="179"/>
      <c r="H232" s="179"/>
    </row>
    <row r="233" spans="4:8" ht="13" x14ac:dyDescent="0.3">
      <c r="D233" s="179"/>
      <c r="E233" s="179"/>
      <c r="F233" s="179"/>
      <c r="G233" s="179"/>
      <c r="H233" s="179"/>
    </row>
    <row r="234" spans="4:8" ht="13" x14ac:dyDescent="0.3">
      <c r="D234" s="179"/>
      <c r="E234" s="179"/>
      <c r="F234" s="179"/>
      <c r="G234" s="179"/>
      <c r="H234" s="179"/>
    </row>
    <row r="235" spans="4:8" ht="13" x14ac:dyDescent="0.3">
      <c r="D235" s="179"/>
      <c r="E235" s="179"/>
      <c r="F235" s="179"/>
      <c r="G235" s="179"/>
      <c r="H235" s="179"/>
    </row>
    <row r="236" spans="4:8" ht="13" x14ac:dyDescent="0.3">
      <c r="D236" s="179"/>
      <c r="E236" s="179"/>
      <c r="F236" s="179"/>
      <c r="G236" s="179"/>
      <c r="H236" s="179"/>
    </row>
    <row r="237" spans="4:8" ht="13" x14ac:dyDescent="0.3">
      <c r="D237" s="179"/>
      <c r="E237" s="179"/>
      <c r="F237" s="179"/>
      <c r="G237" s="179"/>
      <c r="H237" s="179"/>
    </row>
    <row r="238" spans="4:8" ht="13" x14ac:dyDescent="0.3">
      <c r="D238" s="179"/>
      <c r="E238" s="179"/>
      <c r="F238" s="179"/>
      <c r="G238" s="179"/>
      <c r="H238" s="179"/>
    </row>
    <row r="239" spans="4:8" ht="13" x14ac:dyDescent="0.3">
      <c r="D239" s="179"/>
      <c r="E239" s="179"/>
      <c r="F239" s="179"/>
      <c r="G239" s="179"/>
      <c r="H239" s="179"/>
    </row>
    <row r="240" spans="4:8" ht="13" x14ac:dyDescent="0.3">
      <c r="D240" s="179"/>
      <c r="E240" s="179"/>
      <c r="F240" s="179"/>
      <c r="G240" s="179"/>
      <c r="H240" s="179"/>
    </row>
    <row r="241" spans="4:8" ht="13" x14ac:dyDescent="0.3">
      <c r="D241" s="179"/>
      <c r="E241" s="179"/>
      <c r="F241" s="179"/>
      <c r="G241" s="179"/>
      <c r="H241" s="179"/>
    </row>
    <row r="242" spans="4:8" ht="13" x14ac:dyDescent="0.3">
      <c r="D242" s="179"/>
      <c r="E242" s="179"/>
      <c r="F242" s="179"/>
      <c r="G242" s="179"/>
      <c r="H242" s="179"/>
    </row>
    <row r="243" spans="4:8" ht="13" x14ac:dyDescent="0.3">
      <c r="D243" s="179"/>
      <c r="E243" s="179"/>
      <c r="F243" s="179"/>
      <c r="G243" s="179"/>
      <c r="H243" s="179"/>
    </row>
    <row r="244" spans="4:8" ht="13" x14ac:dyDescent="0.3">
      <c r="D244" s="179"/>
      <c r="E244" s="179"/>
      <c r="F244" s="179"/>
      <c r="G244" s="179"/>
      <c r="H244" s="179"/>
    </row>
    <row r="245" spans="4:8" ht="13" x14ac:dyDescent="0.3">
      <c r="D245" s="179"/>
      <c r="E245" s="179"/>
      <c r="F245" s="179"/>
      <c r="G245" s="179"/>
      <c r="H245" s="179"/>
    </row>
    <row r="246" spans="4:8" ht="13" x14ac:dyDescent="0.3">
      <c r="D246" s="179"/>
      <c r="E246" s="179"/>
      <c r="F246" s="179"/>
      <c r="G246" s="179"/>
      <c r="H246" s="179"/>
    </row>
    <row r="247" spans="4:8" ht="13" x14ac:dyDescent="0.3">
      <c r="D247" s="179"/>
      <c r="E247" s="179"/>
      <c r="F247" s="179"/>
      <c r="G247" s="179"/>
      <c r="H247" s="179"/>
    </row>
    <row r="248" spans="4:8" ht="13" x14ac:dyDescent="0.3">
      <c r="D248" s="179"/>
      <c r="E248" s="179"/>
      <c r="F248" s="179"/>
      <c r="G248" s="179"/>
      <c r="H248" s="179"/>
    </row>
    <row r="249" spans="4:8" ht="13" x14ac:dyDescent="0.3">
      <c r="D249" s="179"/>
      <c r="E249" s="179"/>
      <c r="F249" s="179"/>
      <c r="G249" s="179"/>
      <c r="H249" s="179"/>
    </row>
    <row r="250" spans="4:8" ht="13" x14ac:dyDescent="0.3">
      <c r="D250" s="179"/>
      <c r="E250" s="179"/>
      <c r="F250" s="179"/>
      <c r="G250" s="179"/>
      <c r="H250" s="179"/>
    </row>
    <row r="251" spans="4:8" ht="13" x14ac:dyDescent="0.3">
      <c r="D251" s="179"/>
      <c r="E251" s="179"/>
      <c r="F251" s="179"/>
      <c r="G251" s="179"/>
      <c r="H251" s="179"/>
    </row>
    <row r="252" spans="4:8" ht="13" x14ac:dyDescent="0.3">
      <c r="D252" s="179"/>
      <c r="E252" s="179"/>
      <c r="F252" s="179"/>
      <c r="G252" s="179"/>
      <c r="H252" s="179"/>
    </row>
    <row r="253" spans="4:8" ht="13" x14ac:dyDescent="0.3">
      <c r="D253" s="179"/>
      <c r="E253" s="179"/>
      <c r="F253" s="179"/>
      <c r="G253" s="179"/>
      <c r="H253" s="179"/>
    </row>
    <row r="254" spans="4:8" ht="13" x14ac:dyDescent="0.3">
      <c r="D254" s="179"/>
      <c r="E254" s="179"/>
      <c r="F254" s="179"/>
      <c r="G254" s="179"/>
      <c r="H254" s="179"/>
    </row>
    <row r="255" spans="4:8" ht="13" x14ac:dyDescent="0.3">
      <c r="D255" s="179"/>
      <c r="E255" s="179"/>
      <c r="F255" s="179"/>
      <c r="G255" s="179"/>
      <c r="H255" s="179"/>
    </row>
    <row r="256" spans="4:8" ht="13" x14ac:dyDescent="0.3">
      <c r="D256" s="179"/>
      <c r="E256" s="179"/>
      <c r="F256" s="179"/>
      <c r="G256" s="179"/>
      <c r="H256" s="179"/>
    </row>
    <row r="257" spans="4:8" ht="13" x14ac:dyDescent="0.3">
      <c r="D257" s="179"/>
      <c r="E257" s="179"/>
      <c r="F257" s="179"/>
      <c r="G257" s="179"/>
      <c r="H257" s="179"/>
    </row>
    <row r="258" spans="4:8" ht="13" x14ac:dyDescent="0.3">
      <c r="D258" s="179"/>
      <c r="E258" s="179"/>
      <c r="F258" s="179"/>
      <c r="G258" s="179"/>
      <c r="H258" s="179"/>
    </row>
    <row r="259" spans="4:8" ht="13" x14ac:dyDescent="0.3">
      <c r="D259" s="179"/>
      <c r="E259" s="179"/>
      <c r="F259" s="179"/>
      <c r="G259" s="179"/>
      <c r="H259" s="179"/>
    </row>
    <row r="260" spans="4:8" ht="13" x14ac:dyDescent="0.3">
      <c r="D260" s="179"/>
      <c r="E260" s="179"/>
      <c r="F260" s="179"/>
      <c r="G260" s="179"/>
      <c r="H260" s="179"/>
    </row>
    <row r="261" spans="4:8" ht="13" x14ac:dyDescent="0.3">
      <c r="D261" s="179"/>
      <c r="E261" s="179"/>
      <c r="F261" s="179"/>
      <c r="G261" s="179"/>
      <c r="H261" s="179"/>
    </row>
    <row r="262" spans="4:8" ht="13" x14ac:dyDescent="0.3">
      <c r="D262" s="179"/>
      <c r="E262" s="179"/>
      <c r="F262" s="179"/>
      <c r="G262" s="179"/>
      <c r="H262" s="179"/>
    </row>
    <row r="263" spans="4:8" ht="13" x14ac:dyDescent="0.3">
      <c r="D263" s="179"/>
      <c r="E263" s="179"/>
      <c r="F263" s="179"/>
      <c r="G263" s="179"/>
      <c r="H263" s="179"/>
    </row>
    <row r="264" spans="4:8" ht="13" x14ac:dyDescent="0.3">
      <c r="D264" s="179"/>
      <c r="E264" s="179"/>
      <c r="F264" s="179"/>
      <c r="G264" s="179"/>
      <c r="H264" s="179"/>
    </row>
    <row r="265" spans="4:8" ht="13" x14ac:dyDescent="0.3">
      <c r="D265" s="179"/>
      <c r="E265" s="179"/>
      <c r="F265" s="179"/>
      <c r="G265" s="179"/>
      <c r="H265" s="179"/>
    </row>
    <row r="266" spans="4:8" ht="13" x14ac:dyDescent="0.3">
      <c r="D266" s="179"/>
      <c r="E266" s="179"/>
      <c r="F266" s="179"/>
      <c r="G266" s="179"/>
      <c r="H266" s="179"/>
    </row>
    <row r="267" spans="4:8" ht="13" x14ac:dyDescent="0.3">
      <c r="D267" s="179"/>
      <c r="E267" s="179"/>
      <c r="F267" s="179"/>
      <c r="G267" s="179"/>
      <c r="H267" s="179"/>
    </row>
    <row r="268" spans="4:8" ht="13" x14ac:dyDescent="0.3">
      <c r="D268" s="179"/>
      <c r="E268" s="179"/>
      <c r="F268" s="179"/>
      <c r="G268" s="179"/>
      <c r="H268" s="179"/>
    </row>
    <row r="269" spans="4:8" ht="13" x14ac:dyDescent="0.3">
      <c r="D269" s="179"/>
      <c r="E269" s="179"/>
      <c r="F269" s="179"/>
      <c r="G269" s="179"/>
      <c r="H269" s="179"/>
    </row>
    <row r="270" spans="4:8" ht="13" x14ac:dyDescent="0.3">
      <c r="D270" s="179"/>
      <c r="E270" s="179"/>
      <c r="F270" s="179"/>
      <c r="G270" s="179"/>
      <c r="H270" s="179"/>
    </row>
    <row r="271" spans="4:8" ht="13" x14ac:dyDescent="0.3">
      <c r="D271" s="179"/>
      <c r="E271" s="179"/>
      <c r="F271" s="179"/>
      <c r="G271" s="179"/>
      <c r="H271" s="179"/>
    </row>
    <row r="272" spans="4:8" ht="13" x14ac:dyDescent="0.3">
      <c r="D272" s="179"/>
      <c r="E272" s="179"/>
      <c r="F272" s="179"/>
      <c r="G272" s="179"/>
      <c r="H272" s="179"/>
    </row>
    <row r="273" spans="4:8" ht="13" x14ac:dyDescent="0.3">
      <c r="D273" s="179"/>
      <c r="E273" s="179"/>
      <c r="F273" s="179"/>
      <c r="G273" s="179"/>
      <c r="H273" s="179"/>
    </row>
    <row r="274" spans="4:8" ht="13" x14ac:dyDescent="0.3">
      <c r="D274" s="179"/>
      <c r="E274" s="179"/>
      <c r="F274" s="179"/>
      <c r="G274" s="179"/>
      <c r="H274" s="179"/>
    </row>
    <row r="275" spans="4:8" ht="13" x14ac:dyDescent="0.3">
      <c r="D275" s="179"/>
      <c r="E275" s="179"/>
      <c r="F275" s="179"/>
      <c r="G275" s="179"/>
      <c r="H275" s="179"/>
    </row>
    <row r="276" spans="4:8" ht="13" x14ac:dyDescent="0.3">
      <c r="D276" s="179"/>
      <c r="E276" s="179"/>
      <c r="F276" s="179"/>
      <c r="G276" s="179"/>
      <c r="H276" s="179"/>
    </row>
    <row r="277" spans="4:8" ht="13" x14ac:dyDescent="0.3">
      <c r="D277" s="179"/>
      <c r="E277" s="179"/>
      <c r="F277" s="179"/>
      <c r="G277" s="179"/>
      <c r="H277" s="179"/>
    </row>
    <row r="278" spans="4:8" ht="13" x14ac:dyDescent="0.3">
      <c r="D278" s="179"/>
      <c r="E278" s="179"/>
      <c r="F278" s="179"/>
      <c r="G278" s="179"/>
      <c r="H278" s="179"/>
    </row>
    <row r="279" spans="4:8" ht="13" x14ac:dyDescent="0.3">
      <c r="D279" s="179"/>
      <c r="E279" s="179"/>
      <c r="F279" s="179"/>
      <c r="G279" s="179"/>
      <c r="H279" s="179"/>
    </row>
    <row r="280" spans="4:8" ht="13" x14ac:dyDescent="0.3">
      <c r="D280" s="179"/>
      <c r="E280" s="179"/>
      <c r="F280" s="179"/>
      <c r="G280" s="179"/>
      <c r="H280" s="179"/>
    </row>
    <row r="281" spans="4:8" ht="13" x14ac:dyDescent="0.3">
      <c r="D281" s="179"/>
      <c r="E281" s="179"/>
      <c r="F281" s="179"/>
      <c r="G281" s="179"/>
      <c r="H281" s="179"/>
    </row>
    <row r="282" spans="4:8" ht="13" x14ac:dyDescent="0.3">
      <c r="D282" s="179"/>
      <c r="E282" s="179"/>
      <c r="F282" s="179"/>
      <c r="G282" s="179"/>
      <c r="H282" s="179"/>
    </row>
    <row r="283" spans="4:8" ht="13" x14ac:dyDescent="0.3">
      <c r="D283" s="179"/>
      <c r="E283" s="179"/>
      <c r="F283" s="179"/>
      <c r="G283" s="179"/>
      <c r="H283" s="179"/>
    </row>
    <row r="284" spans="4:8" ht="13" x14ac:dyDescent="0.3">
      <c r="D284" s="179"/>
      <c r="E284" s="179"/>
      <c r="F284" s="179"/>
      <c r="G284" s="179"/>
      <c r="H284" s="179"/>
    </row>
    <row r="285" spans="4:8" ht="13" x14ac:dyDescent="0.3">
      <c r="D285" s="179"/>
      <c r="E285" s="179"/>
      <c r="F285" s="179"/>
      <c r="G285" s="179"/>
      <c r="H285" s="179"/>
    </row>
    <row r="286" spans="4:8" ht="13" x14ac:dyDescent="0.3">
      <c r="D286" s="179"/>
      <c r="E286" s="179"/>
      <c r="F286" s="179"/>
      <c r="G286" s="179"/>
      <c r="H286" s="179"/>
    </row>
    <row r="287" spans="4:8" ht="13" x14ac:dyDescent="0.3">
      <c r="D287" s="179"/>
      <c r="E287" s="179"/>
      <c r="F287" s="179"/>
      <c r="G287" s="179"/>
      <c r="H287" s="179"/>
    </row>
    <row r="288" spans="4:8" ht="13" x14ac:dyDescent="0.3">
      <c r="D288" s="179"/>
      <c r="E288" s="179"/>
      <c r="F288" s="179"/>
      <c r="G288" s="179"/>
      <c r="H288" s="179"/>
    </row>
    <row r="289" spans="4:8" ht="13" x14ac:dyDescent="0.3">
      <c r="D289" s="179"/>
      <c r="E289" s="179"/>
      <c r="F289" s="179"/>
      <c r="G289" s="179"/>
      <c r="H289" s="179"/>
    </row>
    <row r="290" spans="4:8" ht="13" x14ac:dyDescent="0.3">
      <c r="D290" s="179"/>
      <c r="E290" s="179"/>
      <c r="F290" s="179"/>
      <c r="G290" s="179"/>
      <c r="H290" s="179"/>
    </row>
    <row r="291" spans="4:8" ht="13" x14ac:dyDescent="0.3">
      <c r="D291" s="179"/>
      <c r="E291" s="179"/>
      <c r="F291" s="179"/>
      <c r="G291" s="179"/>
      <c r="H291" s="179"/>
    </row>
    <row r="292" spans="4:8" ht="13" x14ac:dyDescent="0.3">
      <c r="D292" s="179"/>
      <c r="E292" s="179"/>
      <c r="F292" s="179"/>
      <c r="G292" s="179"/>
      <c r="H292" s="179"/>
    </row>
    <row r="293" spans="4:8" ht="13" x14ac:dyDescent="0.3">
      <c r="D293" s="179"/>
      <c r="E293" s="179"/>
      <c r="F293" s="179"/>
      <c r="G293" s="179"/>
      <c r="H293" s="179"/>
    </row>
    <row r="294" spans="4:8" ht="13" x14ac:dyDescent="0.3">
      <c r="D294" s="179"/>
      <c r="E294" s="179"/>
      <c r="F294" s="179"/>
      <c r="G294" s="179"/>
      <c r="H294" s="179"/>
    </row>
    <row r="295" spans="4:8" ht="13" x14ac:dyDescent="0.3">
      <c r="D295" s="179"/>
      <c r="E295" s="179"/>
      <c r="F295" s="179"/>
      <c r="G295" s="179"/>
      <c r="H295" s="179"/>
    </row>
    <row r="296" spans="4:8" ht="13" x14ac:dyDescent="0.3">
      <c r="D296" s="179"/>
      <c r="E296" s="179"/>
      <c r="F296" s="179"/>
      <c r="G296" s="179"/>
      <c r="H296" s="179"/>
    </row>
    <row r="297" spans="4:8" ht="13" x14ac:dyDescent="0.3">
      <c r="D297" s="179"/>
      <c r="E297" s="179"/>
      <c r="F297" s="179"/>
      <c r="G297" s="179"/>
      <c r="H297" s="179"/>
    </row>
    <row r="298" spans="4:8" ht="13" x14ac:dyDescent="0.3">
      <c r="D298" s="179"/>
      <c r="E298" s="179"/>
      <c r="F298" s="179"/>
      <c r="G298" s="179"/>
      <c r="H298" s="179"/>
    </row>
    <row r="299" spans="4:8" ht="13" x14ac:dyDescent="0.3">
      <c r="D299" s="179"/>
      <c r="E299" s="179"/>
      <c r="F299" s="179"/>
      <c r="G299" s="179"/>
      <c r="H299" s="179"/>
    </row>
    <row r="300" spans="4:8" ht="13" x14ac:dyDescent="0.3">
      <c r="D300" s="179"/>
      <c r="E300" s="179"/>
      <c r="F300" s="179"/>
      <c r="G300" s="179"/>
      <c r="H300" s="179"/>
    </row>
    <row r="301" spans="4:8" ht="13" x14ac:dyDescent="0.3">
      <c r="D301" s="179"/>
      <c r="E301" s="179"/>
      <c r="F301" s="179"/>
      <c r="G301" s="179"/>
      <c r="H301" s="179"/>
    </row>
    <row r="302" spans="4:8" ht="13" x14ac:dyDescent="0.3">
      <c r="D302" s="179"/>
      <c r="E302" s="179"/>
      <c r="F302" s="179"/>
      <c r="G302" s="179"/>
      <c r="H302" s="179"/>
    </row>
    <row r="303" spans="4:8" ht="13" x14ac:dyDescent="0.3">
      <c r="D303" s="179"/>
      <c r="E303" s="179"/>
      <c r="F303" s="179"/>
      <c r="G303" s="179"/>
      <c r="H303" s="179"/>
    </row>
    <row r="304" spans="4:8" ht="13" x14ac:dyDescent="0.3">
      <c r="D304" s="179"/>
      <c r="E304" s="179"/>
      <c r="F304" s="179"/>
      <c r="G304" s="179"/>
      <c r="H304" s="179"/>
    </row>
    <row r="305" spans="4:8" ht="13" x14ac:dyDescent="0.3">
      <c r="D305" s="179"/>
      <c r="E305" s="179"/>
      <c r="F305" s="179"/>
      <c r="G305" s="179"/>
      <c r="H305" s="179"/>
    </row>
    <row r="306" spans="4:8" ht="13" x14ac:dyDescent="0.3">
      <c r="D306" s="179"/>
      <c r="E306" s="179"/>
      <c r="F306" s="179"/>
      <c r="G306" s="179"/>
      <c r="H306" s="179"/>
    </row>
    <row r="307" spans="4:8" ht="13" x14ac:dyDescent="0.3">
      <c r="D307" s="179"/>
      <c r="E307" s="179"/>
      <c r="F307" s="179"/>
      <c r="G307" s="179"/>
      <c r="H307" s="179"/>
    </row>
    <row r="308" spans="4:8" ht="13" x14ac:dyDescent="0.3">
      <c r="D308" s="179"/>
      <c r="E308" s="179"/>
      <c r="F308" s="179"/>
      <c r="G308" s="179"/>
      <c r="H308" s="179"/>
    </row>
    <row r="309" spans="4:8" ht="13" x14ac:dyDescent="0.3">
      <c r="D309" s="179"/>
      <c r="E309" s="179"/>
      <c r="F309" s="179"/>
      <c r="G309" s="179"/>
      <c r="H309" s="179"/>
    </row>
    <row r="310" spans="4:8" ht="13" x14ac:dyDescent="0.3">
      <c r="D310" s="179"/>
      <c r="E310" s="179"/>
      <c r="F310" s="179"/>
      <c r="G310" s="179"/>
      <c r="H310" s="179"/>
    </row>
    <row r="311" spans="4:8" ht="13" x14ac:dyDescent="0.3">
      <c r="D311" s="179"/>
      <c r="E311" s="179"/>
      <c r="F311" s="179"/>
      <c r="G311" s="179"/>
      <c r="H311" s="179"/>
    </row>
    <row r="312" spans="4:8" ht="13" x14ac:dyDescent="0.3">
      <c r="D312" s="179"/>
      <c r="E312" s="179"/>
      <c r="F312" s="179"/>
      <c r="G312" s="179"/>
      <c r="H312" s="179"/>
    </row>
    <row r="313" spans="4:8" ht="13" x14ac:dyDescent="0.3">
      <c r="D313" s="179"/>
      <c r="E313" s="179"/>
      <c r="F313" s="179"/>
      <c r="G313" s="179"/>
      <c r="H313" s="179"/>
    </row>
    <row r="314" spans="4:8" ht="13" x14ac:dyDescent="0.3">
      <c r="D314" s="179"/>
      <c r="E314" s="179"/>
      <c r="F314" s="179"/>
      <c r="G314" s="179"/>
      <c r="H314" s="179"/>
    </row>
    <row r="315" spans="4:8" ht="13" x14ac:dyDescent="0.3">
      <c r="D315" s="179"/>
      <c r="E315" s="179"/>
      <c r="F315" s="179"/>
      <c r="G315" s="179"/>
      <c r="H315" s="179"/>
    </row>
    <row r="316" spans="4:8" ht="13" x14ac:dyDescent="0.3">
      <c r="D316" s="179"/>
      <c r="E316" s="179"/>
      <c r="F316" s="179"/>
      <c r="G316" s="179"/>
      <c r="H316" s="179"/>
    </row>
    <row r="317" spans="4:8" ht="13" x14ac:dyDescent="0.3">
      <c r="D317" s="179"/>
      <c r="E317" s="179"/>
      <c r="F317" s="179"/>
      <c r="G317" s="179"/>
      <c r="H317" s="179"/>
    </row>
    <row r="318" spans="4:8" ht="13" x14ac:dyDescent="0.3">
      <c r="D318" s="179"/>
      <c r="E318" s="179"/>
      <c r="F318" s="179"/>
      <c r="G318" s="179"/>
      <c r="H318" s="179"/>
    </row>
    <row r="319" spans="4:8" ht="13" x14ac:dyDescent="0.3">
      <c r="D319" s="179"/>
      <c r="E319" s="179"/>
      <c r="F319" s="179"/>
      <c r="G319" s="179"/>
      <c r="H319" s="179"/>
    </row>
    <row r="320" spans="4:8" ht="13" x14ac:dyDescent="0.3">
      <c r="D320" s="179"/>
      <c r="E320" s="179"/>
      <c r="F320" s="179"/>
      <c r="G320" s="179"/>
      <c r="H320" s="179"/>
    </row>
    <row r="321" spans="4:8" ht="13" x14ac:dyDescent="0.3">
      <c r="D321" s="179"/>
      <c r="E321" s="179"/>
      <c r="F321" s="179"/>
      <c r="G321" s="179"/>
      <c r="H321" s="179"/>
    </row>
    <row r="322" spans="4:8" ht="13" x14ac:dyDescent="0.3">
      <c r="D322" s="179"/>
      <c r="E322" s="179"/>
      <c r="F322" s="179"/>
      <c r="G322" s="179"/>
      <c r="H322" s="179"/>
    </row>
    <row r="323" spans="4:8" ht="13" x14ac:dyDescent="0.3">
      <c r="D323" s="179"/>
      <c r="E323" s="179"/>
      <c r="F323" s="179"/>
      <c r="G323" s="179"/>
      <c r="H323" s="179"/>
    </row>
    <row r="324" spans="4:8" ht="13" x14ac:dyDescent="0.3">
      <c r="D324" s="179"/>
      <c r="E324" s="179"/>
      <c r="F324" s="179"/>
      <c r="G324" s="179"/>
      <c r="H324" s="179"/>
    </row>
    <row r="325" spans="4:8" ht="13" x14ac:dyDescent="0.3">
      <c r="D325" s="179"/>
      <c r="E325" s="179"/>
      <c r="F325" s="179"/>
      <c r="G325" s="179"/>
      <c r="H325" s="179"/>
    </row>
    <row r="326" spans="4:8" ht="13" x14ac:dyDescent="0.3">
      <c r="D326" s="179"/>
      <c r="E326" s="179"/>
      <c r="F326" s="179"/>
      <c r="G326" s="179"/>
      <c r="H326" s="179"/>
    </row>
    <row r="327" spans="4:8" ht="13" x14ac:dyDescent="0.3">
      <c r="D327" s="179"/>
      <c r="E327" s="179"/>
      <c r="F327" s="179"/>
      <c r="G327" s="179"/>
      <c r="H327" s="179"/>
    </row>
    <row r="328" spans="4:8" ht="13" x14ac:dyDescent="0.3">
      <c r="D328" s="179"/>
      <c r="E328" s="179"/>
      <c r="F328" s="179"/>
      <c r="G328" s="179"/>
      <c r="H328" s="179"/>
    </row>
    <row r="329" spans="4:8" ht="13" x14ac:dyDescent="0.3">
      <c r="D329" s="179"/>
      <c r="E329" s="179"/>
      <c r="F329" s="179"/>
      <c r="G329" s="179"/>
      <c r="H329" s="179"/>
    </row>
    <row r="330" spans="4:8" ht="13" x14ac:dyDescent="0.3">
      <c r="D330" s="179"/>
      <c r="E330" s="179"/>
      <c r="F330" s="179"/>
      <c r="G330" s="179"/>
      <c r="H330" s="179"/>
    </row>
    <row r="331" spans="4:8" ht="13" x14ac:dyDescent="0.3">
      <c r="D331" s="179"/>
      <c r="E331" s="179"/>
      <c r="F331" s="179"/>
      <c r="G331" s="179"/>
      <c r="H331" s="179"/>
    </row>
    <row r="332" spans="4:8" ht="13" x14ac:dyDescent="0.3">
      <c r="D332" s="179"/>
      <c r="E332" s="179"/>
      <c r="F332" s="179"/>
      <c r="G332" s="179"/>
      <c r="H332" s="179"/>
    </row>
    <row r="333" spans="4:8" ht="13" x14ac:dyDescent="0.3">
      <c r="D333" s="179"/>
      <c r="E333" s="179"/>
      <c r="F333" s="179"/>
      <c r="G333" s="179"/>
      <c r="H333" s="179"/>
    </row>
    <row r="334" spans="4:8" ht="13" x14ac:dyDescent="0.3">
      <c r="D334" s="179"/>
      <c r="E334" s="179"/>
      <c r="F334" s="179"/>
      <c r="G334" s="179"/>
      <c r="H334" s="179"/>
    </row>
    <row r="335" spans="4:8" ht="13" x14ac:dyDescent="0.3">
      <c r="D335" s="179"/>
      <c r="E335" s="179"/>
      <c r="F335" s="179"/>
      <c r="G335" s="179"/>
      <c r="H335" s="179"/>
    </row>
    <row r="336" spans="4:8" ht="13" x14ac:dyDescent="0.3">
      <c r="D336" s="179"/>
      <c r="E336" s="179"/>
      <c r="F336" s="179"/>
      <c r="G336" s="179"/>
      <c r="H336" s="179"/>
    </row>
    <row r="337" spans="4:8" ht="13" x14ac:dyDescent="0.3">
      <c r="D337" s="179"/>
      <c r="E337" s="179"/>
      <c r="F337" s="179"/>
      <c r="G337" s="179"/>
      <c r="H337" s="179"/>
    </row>
    <row r="338" spans="4:8" ht="13" x14ac:dyDescent="0.3">
      <c r="D338" s="179"/>
      <c r="E338" s="179"/>
      <c r="F338" s="179"/>
      <c r="G338" s="179"/>
      <c r="H338" s="179"/>
    </row>
    <row r="339" spans="4:8" ht="13" x14ac:dyDescent="0.3">
      <c r="D339" s="179"/>
      <c r="E339" s="179"/>
      <c r="F339" s="179"/>
      <c r="G339" s="179"/>
      <c r="H339" s="179"/>
    </row>
    <row r="340" spans="4:8" ht="13" x14ac:dyDescent="0.3">
      <c r="D340" s="179"/>
      <c r="E340" s="179"/>
      <c r="F340" s="179"/>
      <c r="G340" s="179"/>
      <c r="H340" s="179"/>
    </row>
    <row r="341" spans="4:8" ht="13" x14ac:dyDescent="0.3">
      <c r="D341" s="179"/>
      <c r="E341" s="179"/>
      <c r="F341" s="179"/>
      <c r="G341" s="179"/>
      <c r="H341" s="179"/>
    </row>
    <row r="342" spans="4:8" ht="13" x14ac:dyDescent="0.3">
      <c r="D342" s="179"/>
      <c r="E342" s="179"/>
      <c r="F342" s="179"/>
      <c r="G342" s="179"/>
      <c r="H342" s="179"/>
    </row>
    <row r="343" spans="4:8" ht="13" x14ac:dyDescent="0.3">
      <c r="D343" s="179"/>
      <c r="E343" s="179"/>
      <c r="F343" s="179"/>
      <c r="G343" s="179"/>
      <c r="H343" s="179"/>
    </row>
    <row r="344" spans="4:8" ht="13" x14ac:dyDescent="0.3">
      <c r="D344" s="179"/>
      <c r="E344" s="179"/>
      <c r="F344" s="179"/>
      <c r="G344" s="179"/>
      <c r="H344" s="179"/>
    </row>
    <row r="345" spans="4:8" ht="13" x14ac:dyDescent="0.3">
      <c r="D345" s="179"/>
      <c r="E345" s="179"/>
      <c r="F345" s="179"/>
      <c r="G345" s="179"/>
      <c r="H345" s="179"/>
    </row>
    <row r="346" spans="4:8" ht="13" x14ac:dyDescent="0.3">
      <c r="D346" s="179"/>
      <c r="E346" s="179"/>
      <c r="F346" s="179"/>
      <c r="G346" s="179"/>
      <c r="H346" s="179"/>
    </row>
    <row r="347" spans="4:8" ht="13" x14ac:dyDescent="0.3">
      <c r="D347" s="179"/>
      <c r="E347" s="179"/>
      <c r="F347" s="179"/>
      <c r="G347" s="179"/>
      <c r="H347" s="179"/>
    </row>
    <row r="348" spans="4:8" ht="13" x14ac:dyDescent="0.3">
      <c r="D348" s="179"/>
      <c r="E348" s="179"/>
      <c r="F348" s="179"/>
      <c r="G348" s="179"/>
      <c r="H348" s="179"/>
    </row>
    <row r="349" spans="4:8" ht="13" x14ac:dyDescent="0.3">
      <c r="D349" s="179"/>
      <c r="E349" s="179"/>
      <c r="F349" s="179"/>
      <c r="G349" s="179"/>
      <c r="H349" s="179"/>
    </row>
    <row r="350" spans="4:8" ht="13" x14ac:dyDescent="0.3">
      <c r="D350" s="179"/>
      <c r="E350" s="179"/>
      <c r="F350" s="179"/>
      <c r="G350" s="179"/>
      <c r="H350" s="179"/>
    </row>
    <row r="351" spans="4:8" ht="13" x14ac:dyDescent="0.3">
      <c r="D351" s="179"/>
      <c r="E351" s="179"/>
      <c r="F351" s="179"/>
      <c r="G351" s="179"/>
      <c r="H351" s="179"/>
    </row>
    <row r="352" spans="4:8" ht="13" x14ac:dyDescent="0.3">
      <c r="D352" s="179"/>
      <c r="E352" s="179"/>
      <c r="F352" s="179"/>
      <c r="G352" s="179"/>
      <c r="H352" s="179"/>
    </row>
    <row r="353" spans="4:8" ht="13" x14ac:dyDescent="0.3">
      <c r="D353" s="179"/>
      <c r="E353" s="179"/>
      <c r="F353" s="179"/>
      <c r="G353" s="179"/>
      <c r="H353" s="179"/>
    </row>
    <row r="354" spans="4:8" ht="13" x14ac:dyDescent="0.3">
      <c r="D354" s="179"/>
      <c r="E354" s="179"/>
      <c r="F354" s="179"/>
      <c r="G354" s="179"/>
      <c r="H354" s="179"/>
    </row>
    <row r="355" spans="4:8" ht="13" x14ac:dyDescent="0.3">
      <c r="D355" s="179"/>
      <c r="E355" s="179"/>
      <c r="F355" s="179"/>
      <c r="G355" s="179"/>
      <c r="H355" s="179"/>
    </row>
    <row r="356" spans="4:8" ht="13" x14ac:dyDescent="0.3">
      <c r="D356" s="179"/>
      <c r="E356" s="179"/>
      <c r="F356" s="179"/>
      <c r="G356" s="179"/>
      <c r="H356" s="179"/>
    </row>
    <row r="357" spans="4:8" ht="13" x14ac:dyDescent="0.3">
      <c r="D357" s="179"/>
      <c r="E357" s="179"/>
      <c r="F357" s="179"/>
      <c r="G357" s="179"/>
      <c r="H357" s="179"/>
    </row>
    <row r="358" spans="4:8" ht="13" x14ac:dyDescent="0.3">
      <c r="D358" s="179"/>
      <c r="E358" s="179"/>
      <c r="F358" s="179"/>
      <c r="G358" s="179"/>
      <c r="H358" s="179"/>
    </row>
    <row r="359" spans="4:8" ht="13" x14ac:dyDescent="0.3">
      <c r="D359" s="179"/>
      <c r="E359" s="179"/>
      <c r="F359" s="179"/>
      <c r="G359" s="179"/>
      <c r="H359" s="179"/>
    </row>
    <row r="360" spans="4:8" ht="13" x14ac:dyDescent="0.3">
      <c r="D360" s="179"/>
      <c r="E360" s="179"/>
      <c r="F360" s="179"/>
      <c r="G360" s="179"/>
      <c r="H360" s="179"/>
    </row>
    <row r="361" spans="4:8" ht="13" x14ac:dyDescent="0.3">
      <c r="D361" s="179"/>
      <c r="E361" s="179"/>
      <c r="F361" s="179"/>
      <c r="G361" s="179"/>
      <c r="H361" s="179"/>
    </row>
    <row r="362" spans="4:8" ht="13" x14ac:dyDescent="0.3">
      <c r="D362" s="179"/>
      <c r="E362" s="179"/>
      <c r="F362" s="179"/>
      <c r="G362" s="179"/>
      <c r="H362" s="179"/>
    </row>
    <row r="363" spans="4:8" ht="13" x14ac:dyDescent="0.3">
      <c r="D363" s="179"/>
      <c r="E363" s="179"/>
      <c r="F363" s="179"/>
      <c r="G363" s="179"/>
      <c r="H363" s="179"/>
    </row>
    <row r="364" spans="4:8" ht="13" x14ac:dyDescent="0.3">
      <c r="D364" s="179"/>
      <c r="E364" s="179"/>
      <c r="F364" s="179"/>
      <c r="G364" s="179"/>
      <c r="H364" s="179"/>
    </row>
    <row r="365" spans="4:8" ht="13" x14ac:dyDescent="0.3">
      <c r="D365" s="179"/>
      <c r="E365" s="179"/>
      <c r="F365" s="179"/>
      <c r="G365" s="179"/>
      <c r="H365" s="179"/>
    </row>
    <row r="366" spans="4:8" ht="13" x14ac:dyDescent="0.3">
      <c r="D366" s="179"/>
      <c r="E366" s="179"/>
      <c r="F366" s="179"/>
      <c r="G366" s="179"/>
      <c r="H366" s="179"/>
    </row>
    <row r="367" spans="4:8" ht="13" x14ac:dyDescent="0.3">
      <c r="D367" s="179"/>
      <c r="E367" s="179"/>
      <c r="F367" s="179"/>
      <c r="G367" s="179"/>
      <c r="H367" s="179"/>
    </row>
    <row r="368" spans="4:8" ht="13" x14ac:dyDescent="0.3">
      <c r="D368" s="179"/>
      <c r="E368" s="179"/>
      <c r="F368" s="179"/>
      <c r="G368" s="179"/>
      <c r="H368" s="179"/>
    </row>
    <row r="369" spans="4:8" ht="13" x14ac:dyDescent="0.3">
      <c r="D369" s="179"/>
      <c r="E369" s="179"/>
      <c r="F369" s="179"/>
      <c r="G369" s="179"/>
      <c r="H369" s="179"/>
    </row>
    <row r="370" spans="4:8" ht="13" x14ac:dyDescent="0.3">
      <c r="D370" s="179"/>
      <c r="E370" s="179"/>
      <c r="F370" s="179"/>
      <c r="G370" s="179"/>
      <c r="H370" s="179"/>
    </row>
    <row r="371" spans="4:8" ht="13" x14ac:dyDescent="0.3">
      <c r="D371" s="179"/>
      <c r="E371" s="179"/>
      <c r="F371" s="179"/>
      <c r="G371" s="179"/>
      <c r="H371" s="179"/>
    </row>
    <row r="372" spans="4:8" ht="13" x14ac:dyDescent="0.3">
      <c r="D372" s="179"/>
      <c r="E372" s="179"/>
      <c r="F372" s="179"/>
      <c r="G372" s="179"/>
      <c r="H372" s="179"/>
    </row>
    <row r="373" spans="4:8" ht="13" x14ac:dyDescent="0.3">
      <c r="D373" s="179"/>
      <c r="E373" s="179"/>
      <c r="F373" s="179"/>
      <c r="G373" s="179"/>
      <c r="H373" s="179"/>
    </row>
    <row r="374" spans="4:8" ht="13" x14ac:dyDescent="0.3">
      <c r="D374" s="179"/>
      <c r="E374" s="179"/>
      <c r="F374" s="179"/>
      <c r="G374" s="179"/>
      <c r="H374" s="179"/>
    </row>
    <row r="375" spans="4:8" ht="13" x14ac:dyDescent="0.3">
      <c r="D375" s="179"/>
      <c r="E375" s="179"/>
      <c r="F375" s="179"/>
      <c r="G375" s="179"/>
      <c r="H375" s="179"/>
    </row>
    <row r="376" spans="4:8" ht="13" x14ac:dyDescent="0.3">
      <c r="D376" s="179"/>
      <c r="E376" s="179"/>
      <c r="F376" s="179"/>
      <c r="G376" s="179"/>
      <c r="H376" s="179"/>
    </row>
    <row r="377" spans="4:8" ht="13" x14ac:dyDescent="0.3">
      <c r="D377" s="179"/>
      <c r="E377" s="179"/>
      <c r="F377" s="179"/>
      <c r="G377" s="179"/>
      <c r="H377" s="179"/>
    </row>
    <row r="378" spans="4:8" ht="13" x14ac:dyDescent="0.3">
      <c r="D378" s="179"/>
      <c r="E378" s="179"/>
      <c r="F378" s="179"/>
      <c r="G378" s="179"/>
      <c r="H378" s="179"/>
    </row>
    <row r="379" spans="4:8" ht="13" x14ac:dyDescent="0.3">
      <c r="D379" s="179"/>
      <c r="E379" s="179"/>
      <c r="F379" s="179"/>
      <c r="G379" s="179"/>
      <c r="H379" s="179"/>
    </row>
    <row r="380" spans="4:8" ht="13" x14ac:dyDescent="0.3">
      <c r="D380" s="179"/>
      <c r="E380" s="179"/>
      <c r="F380" s="179"/>
      <c r="G380" s="179"/>
      <c r="H380" s="179"/>
    </row>
    <row r="381" spans="4:8" ht="13" x14ac:dyDescent="0.3">
      <c r="D381" s="179"/>
      <c r="E381" s="179"/>
      <c r="F381" s="179"/>
      <c r="G381" s="179"/>
      <c r="H381" s="179"/>
    </row>
    <row r="382" spans="4:8" ht="13" x14ac:dyDescent="0.3">
      <c r="D382" s="179"/>
      <c r="E382" s="179"/>
      <c r="F382" s="179"/>
      <c r="G382" s="179"/>
      <c r="H382" s="179"/>
    </row>
    <row r="383" spans="4:8" ht="13" x14ac:dyDescent="0.3">
      <c r="D383" s="179"/>
      <c r="E383" s="179"/>
      <c r="F383" s="179"/>
      <c r="G383" s="179"/>
      <c r="H383" s="179"/>
    </row>
    <row r="384" spans="4:8" ht="13" x14ac:dyDescent="0.3">
      <c r="D384" s="179"/>
      <c r="E384" s="179"/>
      <c r="F384" s="179"/>
      <c r="G384" s="179"/>
      <c r="H384" s="179"/>
    </row>
    <row r="385" spans="4:8" ht="13" x14ac:dyDescent="0.3">
      <c r="D385" s="179"/>
      <c r="E385" s="179"/>
      <c r="F385" s="179"/>
      <c r="G385" s="179"/>
      <c r="H385" s="179"/>
    </row>
    <row r="386" spans="4:8" ht="13" x14ac:dyDescent="0.3">
      <c r="D386" s="179"/>
      <c r="E386" s="179"/>
      <c r="F386" s="179"/>
      <c r="G386" s="179"/>
      <c r="H386" s="179"/>
    </row>
    <row r="387" spans="4:8" ht="13" x14ac:dyDescent="0.3">
      <c r="D387" s="179"/>
      <c r="E387" s="179"/>
      <c r="F387" s="179"/>
      <c r="G387" s="179"/>
      <c r="H387" s="179"/>
    </row>
    <row r="388" spans="4:8" ht="13" x14ac:dyDescent="0.3">
      <c r="D388" s="179"/>
      <c r="E388" s="179"/>
      <c r="F388" s="179"/>
      <c r="G388" s="179"/>
      <c r="H388" s="179"/>
    </row>
    <row r="389" spans="4:8" ht="13" x14ac:dyDescent="0.3">
      <c r="D389" s="179"/>
      <c r="E389" s="179"/>
      <c r="F389" s="179"/>
      <c r="G389" s="179"/>
      <c r="H389" s="179"/>
    </row>
    <row r="390" spans="4:8" ht="13" x14ac:dyDescent="0.3">
      <c r="D390" s="179"/>
      <c r="E390" s="179"/>
      <c r="F390" s="179"/>
      <c r="G390" s="179"/>
      <c r="H390" s="179"/>
    </row>
    <row r="391" spans="4:8" ht="13" x14ac:dyDescent="0.3">
      <c r="D391" s="179"/>
      <c r="E391" s="179"/>
      <c r="F391" s="179"/>
      <c r="G391" s="179"/>
      <c r="H391" s="179"/>
    </row>
    <row r="392" spans="4:8" ht="13" x14ac:dyDescent="0.3">
      <c r="D392" s="179"/>
      <c r="E392" s="179"/>
      <c r="F392" s="179"/>
      <c r="G392" s="179"/>
      <c r="H392" s="179"/>
    </row>
    <row r="393" spans="4:8" ht="13" x14ac:dyDescent="0.3">
      <c r="D393" s="179"/>
      <c r="E393" s="179"/>
      <c r="F393" s="179"/>
      <c r="G393" s="179"/>
      <c r="H393" s="179"/>
    </row>
    <row r="394" spans="4:8" ht="13" x14ac:dyDescent="0.3">
      <c r="D394" s="179"/>
      <c r="E394" s="179"/>
      <c r="F394" s="179"/>
      <c r="G394" s="179"/>
      <c r="H394" s="179"/>
    </row>
    <row r="395" spans="4:8" ht="13" x14ac:dyDescent="0.3">
      <c r="D395" s="179"/>
      <c r="E395" s="179"/>
      <c r="F395" s="179"/>
      <c r="G395" s="179"/>
      <c r="H395" s="179"/>
    </row>
    <row r="396" spans="4:8" ht="13" x14ac:dyDescent="0.3">
      <c r="D396" s="179"/>
      <c r="E396" s="179"/>
      <c r="F396" s="179"/>
      <c r="G396" s="179"/>
      <c r="H396" s="179"/>
    </row>
    <row r="397" spans="4:8" ht="13" x14ac:dyDescent="0.3">
      <c r="D397" s="179"/>
      <c r="E397" s="179"/>
      <c r="F397" s="179"/>
      <c r="G397" s="179"/>
      <c r="H397" s="179"/>
    </row>
    <row r="398" spans="4:8" ht="13" x14ac:dyDescent="0.3">
      <c r="D398" s="179"/>
      <c r="E398" s="179"/>
      <c r="F398" s="179"/>
      <c r="G398" s="179"/>
      <c r="H398" s="179"/>
    </row>
    <row r="399" spans="4:8" ht="13" x14ac:dyDescent="0.3">
      <c r="D399" s="179"/>
      <c r="E399" s="179"/>
      <c r="F399" s="179"/>
      <c r="G399" s="179"/>
      <c r="H399" s="179"/>
    </row>
    <row r="400" spans="4:8" ht="13" x14ac:dyDescent="0.3">
      <c r="D400" s="179"/>
      <c r="E400" s="179"/>
      <c r="F400" s="179"/>
      <c r="G400" s="179"/>
      <c r="H400" s="179"/>
    </row>
    <row r="401" spans="4:8" ht="13" x14ac:dyDescent="0.3">
      <c r="D401" s="179"/>
      <c r="E401" s="179"/>
      <c r="F401" s="179"/>
      <c r="G401" s="179"/>
      <c r="H401" s="179"/>
    </row>
    <row r="402" spans="4:8" ht="13" x14ac:dyDescent="0.3">
      <c r="D402" s="179"/>
      <c r="E402" s="179"/>
      <c r="F402" s="179"/>
      <c r="G402" s="179"/>
      <c r="H402" s="179"/>
    </row>
    <row r="403" spans="4:8" ht="13" x14ac:dyDescent="0.3">
      <c r="D403" s="179"/>
      <c r="E403" s="179"/>
      <c r="F403" s="179"/>
      <c r="G403" s="179"/>
      <c r="H403" s="179"/>
    </row>
    <row r="404" spans="4:8" ht="13" x14ac:dyDescent="0.3">
      <c r="D404" s="179"/>
      <c r="E404" s="179"/>
      <c r="F404" s="179"/>
      <c r="G404" s="179"/>
      <c r="H404" s="179"/>
    </row>
    <row r="405" spans="4:8" ht="13" x14ac:dyDescent="0.3">
      <c r="D405" s="179"/>
      <c r="E405" s="179"/>
      <c r="F405" s="179"/>
      <c r="G405" s="179"/>
      <c r="H405" s="179"/>
    </row>
    <row r="406" spans="4:8" ht="13" x14ac:dyDescent="0.3">
      <c r="D406" s="179"/>
      <c r="E406" s="179"/>
      <c r="F406" s="179"/>
      <c r="G406" s="179"/>
      <c r="H406" s="179"/>
    </row>
    <row r="407" spans="4:8" ht="13" x14ac:dyDescent="0.3">
      <c r="D407" s="179"/>
      <c r="E407" s="179"/>
      <c r="F407" s="179"/>
      <c r="G407" s="179"/>
      <c r="H407" s="179"/>
    </row>
    <row r="408" spans="4:8" ht="13" x14ac:dyDescent="0.3">
      <c r="D408" s="179"/>
      <c r="E408" s="179"/>
      <c r="F408" s="179"/>
      <c r="G408" s="179"/>
      <c r="H408" s="179"/>
    </row>
    <row r="409" spans="4:8" ht="13" x14ac:dyDescent="0.3">
      <c r="D409" s="179"/>
      <c r="E409" s="179"/>
      <c r="F409" s="179"/>
      <c r="G409" s="179"/>
      <c r="H409" s="179"/>
    </row>
    <row r="410" spans="4:8" ht="13" x14ac:dyDescent="0.3">
      <c r="D410" s="179"/>
      <c r="E410" s="179"/>
      <c r="F410" s="179"/>
      <c r="G410" s="179"/>
      <c r="H410" s="179"/>
    </row>
    <row r="411" spans="4:8" ht="13" x14ac:dyDescent="0.3">
      <c r="D411" s="179"/>
      <c r="E411" s="179"/>
      <c r="F411" s="179"/>
      <c r="G411" s="179"/>
      <c r="H411" s="179"/>
    </row>
    <row r="412" spans="4:8" ht="13" x14ac:dyDescent="0.3">
      <c r="D412" s="179"/>
      <c r="E412" s="179"/>
      <c r="F412" s="179"/>
      <c r="G412" s="179"/>
      <c r="H412" s="179"/>
    </row>
    <row r="413" spans="4:8" ht="13" x14ac:dyDescent="0.3">
      <c r="D413" s="179"/>
      <c r="E413" s="179"/>
      <c r="F413" s="179"/>
      <c r="G413" s="179"/>
      <c r="H413" s="179"/>
    </row>
    <row r="414" spans="4:8" ht="13" x14ac:dyDescent="0.3">
      <c r="D414" s="179"/>
      <c r="E414" s="179"/>
      <c r="F414" s="179"/>
      <c r="G414" s="179"/>
      <c r="H414" s="179"/>
    </row>
    <row r="415" spans="4:8" ht="13" x14ac:dyDescent="0.3">
      <c r="D415" s="179"/>
      <c r="E415" s="179"/>
      <c r="F415" s="179"/>
      <c r="G415" s="179"/>
      <c r="H415" s="179"/>
    </row>
    <row r="416" spans="4:8" ht="13" x14ac:dyDescent="0.3">
      <c r="D416" s="179"/>
      <c r="E416" s="179"/>
      <c r="F416" s="179"/>
      <c r="G416" s="179"/>
      <c r="H416" s="179"/>
    </row>
    <row r="417" spans="4:8" ht="13" x14ac:dyDescent="0.3">
      <c r="D417" s="179"/>
      <c r="E417" s="179"/>
      <c r="F417" s="179"/>
      <c r="G417" s="179"/>
      <c r="H417" s="179"/>
    </row>
    <row r="418" spans="4:8" ht="13" x14ac:dyDescent="0.3">
      <c r="D418" s="179"/>
      <c r="E418" s="179"/>
      <c r="F418" s="179"/>
      <c r="G418" s="179"/>
      <c r="H418" s="179"/>
    </row>
    <row r="419" spans="4:8" ht="13" x14ac:dyDescent="0.3">
      <c r="D419" s="179"/>
      <c r="E419" s="179"/>
      <c r="F419" s="179"/>
      <c r="G419" s="179"/>
      <c r="H419" s="179"/>
    </row>
    <row r="420" spans="4:8" ht="13" x14ac:dyDescent="0.3">
      <c r="D420" s="179"/>
      <c r="E420" s="179"/>
      <c r="F420" s="179"/>
      <c r="G420" s="179"/>
      <c r="H420" s="179"/>
    </row>
    <row r="421" spans="4:8" ht="13" x14ac:dyDescent="0.3">
      <c r="D421" s="179"/>
      <c r="E421" s="179"/>
      <c r="F421" s="179"/>
      <c r="G421" s="179"/>
      <c r="H421" s="179"/>
    </row>
    <row r="422" spans="4:8" ht="13" x14ac:dyDescent="0.3">
      <c r="D422" s="179"/>
      <c r="E422" s="179"/>
      <c r="F422" s="179"/>
      <c r="G422" s="179"/>
      <c r="H422" s="179"/>
    </row>
    <row r="423" spans="4:8" ht="13" x14ac:dyDescent="0.3">
      <c r="D423" s="179"/>
      <c r="E423" s="179"/>
      <c r="F423" s="179"/>
      <c r="G423" s="179"/>
      <c r="H423" s="179"/>
    </row>
    <row r="424" spans="4:8" ht="13" x14ac:dyDescent="0.3">
      <c r="D424" s="179"/>
      <c r="E424" s="179"/>
      <c r="F424" s="179"/>
      <c r="G424" s="179"/>
      <c r="H424" s="179"/>
    </row>
    <row r="425" spans="4:8" ht="13" x14ac:dyDescent="0.3">
      <c r="D425" s="179"/>
      <c r="E425" s="179"/>
      <c r="F425" s="179"/>
      <c r="G425" s="179"/>
      <c r="H425" s="179"/>
    </row>
    <row r="426" spans="4:8" ht="13" x14ac:dyDescent="0.3">
      <c r="D426" s="179"/>
      <c r="E426" s="179"/>
      <c r="F426" s="179"/>
      <c r="G426" s="179"/>
      <c r="H426" s="179"/>
    </row>
    <row r="427" spans="4:8" ht="13" x14ac:dyDescent="0.3">
      <c r="D427" s="179"/>
      <c r="E427" s="179"/>
      <c r="F427" s="179"/>
      <c r="G427" s="179"/>
      <c r="H427" s="179"/>
    </row>
    <row r="428" spans="4:8" ht="13" x14ac:dyDescent="0.3">
      <c r="D428" s="179"/>
      <c r="E428" s="179"/>
      <c r="F428" s="179"/>
      <c r="G428" s="179"/>
      <c r="H428" s="179"/>
    </row>
    <row r="429" spans="4:8" ht="13" x14ac:dyDescent="0.3">
      <c r="D429" s="179"/>
      <c r="E429" s="179"/>
      <c r="F429" s="179"/>
      <c r="G429" s="179"/>
      <c r="H429" s="179"/>
    </row>
    <row r="430" spans="4:8" ht="13" x14ac:dyDescent="0.3">
      <c r="D430" s="179"/>
      <c r="E430" s="179"/>
      <c r="F430" s="179"/>
      <c r="G430" s="179"/>
      <c r="H430" s="179"/>
    </row>
    <row r="431" spans="4:8" ht="13" x14ac:dyDescent="0.3">
      <c r="D431" s="179"/>
      <c r="E431" s="179"/>
      <c r="F431" s="179"/>
      <c r="G431" s="179"/>
      <c r="H431" s="179"/>
    </row>
    <row r="432" spans="4:8" ht="13" x14ac:dyDescent="0.3">
      <c r="D432" s="179"/>
      <c r="E432" s="179"/>
      <c r="F432" s="179"/>
      <c r="G432" s="179"/>
      <c r="H432" s="179"/>
    </row>
    <row r="433" spans="4:8" ht="13" x14ac:dyDescent="0.3">
      <c r="D433" s="179"/>
      <c r="E433" s="179"/>
      <c r="F433" s="179"/>
      <c r="G433" s="179"/>
      <c r="H433" s="179"/>
    </row>
    <row r="434" spans="4:8" ht="13" x14ac:dyDescent="0.3">
      <c r="D434" s="179"/>
      <c r="E434" s="179"/>
      <c r="F434" s="179"/>
      <c r="G434" s="179"/>
      <c r="H434" s="179"/>
    </row>
    <row r="435" spans="4:8" ht="13" x14ac:dyDescent="0.3">
      <c r="D435" s="179"/>
      <c r="E435" s="179"/>
      <c r="F435" s="179"/>
      <c r="G435" s="179"/>
      <c r="H435" s="179"/>
    </row>
    <row r="436" spans="4:8" ht="13" x14ac:dyDescent="0.3">
      <c r="D436" s="179"/>
      <c r="E436" s="179"/>
      <c r="F436" s="179"/>
      <c r="G436" s="179"/>
      <c r="H436" s="179"/>
    </row>
    <row r="437" spans="4:8" ht="13" x14ac:dyDescent="0.3">
      <c r="D437" s="179"/>
      <c r="E437" s="179"/>
      <c r="F437" s="179"/>
      <c r="G437" s="179"/>
      <c r="H437" s="179"/>
    </row>
    <row r="438" spans="4:8" ht="13" x14ac:dyDescent="0.3">
      <c r="D438" s="179"/>
      <c r="E438" s="179"/>
      <c r="F438" s="179"/>
      <c r="G438" s="179"/>
      <c r="H438" s="179"/>
    </row>
    <row r="439" spans="4:8" ht="13" x14ac:dyDescent="0.3">
      <c r="D439" s="179"/>
      <c r="E439" s="179"/>
      <c r="F439" s="179"/>
      <c r="G439" s="179"/>
      <c r="H439" s="179"/>
    </row>
    <row r="440" spans="4:8" ht="13" x14ac:dyDescent="0.3">
      <c r="D440" s="179"/>
      <c r="E440" s="179"/>
      <c r="F440" s="179"/>
      <c r="G440" s="179"/>
      <c r="H440" s="179"/>
    </row>
    <row r="441" spans="4:8" ht="13" x14ac:dyDescent="0.3">
      <c r="D441" s="179"/>
      <c r="E441" s="179"/>
      <c r="F441" s="179"/>
      <c r="G441" s="179"/>
      <c r="H441" s="179"/>
    </row>
    <row r="442" spans="4:8" ht="13" x14ac:dyDescent="0.3">
      <c r="D442" s="179"/>
      <c r="E442" s="179"/>
      <c r="F442" s="179"/>
      <c r="G442" s="179"/>
      <c r="H442" s="179"/>
    </row>
    <row r="443" spans="4:8" ht="13" x14ac:dyDescent="0.3">
      <c r="D443" s="179"/>
      <c r="E443" s="179"/>
      <c r="F443" s="179"/>
      <c r="G443" s="179"/>
      <c r="H443" s="179"/>
    </row>
    <row r="444" spans="4:8" ht="13" x14ac:dyDescent="0.3">
      <c r="D444" s="179"/>
      <c r="E444" s="179"/>
      <c r="F444" s="179"/>
      <c r="G444" s="179"/>
      <c r="H444" s="179"/>
    </row>
    <row r="445" spans="4:8" ht="13" x14ac:dyDescent="0.3">
      <c r="D445" s="179"/>
      <c r="E445" s="179"/>
      <c r="F445" s="179"/>
      <c r="G445" s="179"/>
      <c r="H445" s="179"/>
    </row>
    <row r="446" spans="4:8" ht="13" x14ac:dyDescent="0.3">
      <c r="D446" s="179"/>
      <c r="E446" s="179"/>
      <c r="F446" s="179"/>
      <c r="G446" s="179"/>
      <c r="H446" s="179"/>
    </row>
    <row r="447" spans="4:8" ht="13" x14ac:dyDescent="0.3">
      <c r="D447" s="179"/>
      <c r="E447" s="179"/>
      <c r="F447" s="179"/>
      <c r="G447" s="179"/>
      <c r="H447" s="179"/>
    </row>
    <row r="448" spans="4:8" ht="13" x14ac:dyDescent="0.3">
      <c r="D448" s="179"/>
      <c r="E448" s="179"/>
      <c r="F448" s="179"/>
      <c r="G448" s="179"/>
      <c r="H448" s="179"/>
    </row>
    <row r="449" spans="4:8" ht="13" x14ac:dyDescent="0.3">
      <c r="D449" s="179"/>
      <c r="E449" s="179"/>
      <c r="F449" s="179"/>
      <c r="G449" s="179"/>
      <c r="H449" s="179"/>
    </row>
    <row r="450" spans="4:8" ht="13" x14ac:dyDescent="0.3">
      <c r="D450" s="179"/>
      <c r="E450" s="179"/>
      <c r="F450" s="179"/>
      <c r="G450" s="179"/>
      <c r="H450" s="179"/>
    </row>
    <row r="451" spans="4:8" ht="13" x14ac:dyDescent="0.3">
      <c r="D451" s="179"/>
      <c r="E451" s="179"/>
      <c r="F451" s="179"/>
      <c r="G451" s="179"/>
      <c r="H451" s="179"/>
    </row>
    <row r="452" spans="4:8" ht="13" x14ac:dyDescent="0.3">
      <c r="D452" s="179"/>
      <c r="E452" s="179"/>
      <c r="F452" s="179"/>
      <c r="G452" s="179"/>
      <c r="H452" s="179"/>
    </row>
    <row r="453" spans="4:8" ht="13" x14ac:dyDescent="0.3">
      <c r="D453" s="179"/>
      <c r="E453" s="179"/>
      <c r="F453" s="179"/>
      <c r="G453" s="179"/>
      <c r="H453" s="179"/>
    </row>
    <row r="454" spans="4:8" ht="13" x14ac:dyDescent="0.3">
      <c r="D454" s="179"/>
      <c r="E454" s="179"/>
      <c r="F454" s="179"/>
      <c r="G454" s="179"/>
      <c r="H454" s="179"/>
    </row>
    <row r="455" spans="4:8" ht="13" x14ac:dyDescent="0.3">
      <c r="D455" s="179"/>
      <c r="E455" s="179"/>
      <c r="F455" s="179"/>
      <c r="G455" s="179"/>
      <c r="H455" s="179"/>
    </row>
    <row r="456" spans="4:8" ht="13" x14ac:dyDescent="0.3">
      <c r="D456" s="179"/>
      <c r="E456" s="179"/>
      <c r="F456" s="179"/>
      <c r="G456" s="179"/>
      <c r="H456" s="179"/>
    </row>
    <row r="457" spans="4:8" ht="13" x14ac:dyDescent="0.3">
      <c r="D457" s="179"/>
      <c r="E457" s="179"/>
      <c r="F457" s="179"/>
      <c r="G457" s="179"/>
      <c r="H457" s="179"/>
    </row>
    <row r="458" spans="4:8" ht="13" x14ac:dyDescent="0.3">
      <c r="D458" s="179"/>
      <c r="E458" s="179"/>
      <c r="F458" s="179"/>
      <c r="G458" s="179"/>
      <c r="H458" s="179"/>
    </row>
    <row r="459" spans="4:8" ht="13" x14ac:dyDescent="0.3">
      <c r="D459" s="179"/>
      <c r="E459" s="179"/>
      <c r="F459" s="179"/>
      <c r="G459" s="179"/>
      <c r="H459" s="179"/>
    </row>
    <row r="460" spans="4:8" ht="13" x14ac:dyDescent="0.3">
      <c r="D460" s="179"/>
      <c r="E460" s="179"/>
      <c r="F460" s="179"/>
      <c r="G460" s="179"/>
      <c r="H460" s="179"/>
    </row>
    <row r="461" spans="4:8" ht="13" x14ac:dyDescent="0.3">
      <c r="D461" s="179"/>
      <c r="E461" s="179"/>
      <c r="F461" s="179"/>
      <c r="G461" s="179"/>
      <c r="H461" s="179"/>
    </row>
    <row r="462" spans="4:8" ht="13" x14ac:dyDescent="0.3">
      <c r="D462" s="179"/>
      <c r="E462" s="179"/>
      <c r="F462" s="179"/>
      <c r="G462" s="179"/>
      <c r="H462" s="179"/>
    </row>
    <row r="463" spans="4:8" ht="13" x14ac:dyDescent="0.3">
      <c r="D463" s="179"/>
      <c r="E463" s="179"/>
      <c r="F463" s="179"/>
      <c r="G463" s="179"/>
      <c r="H463" s="179"/>
    </row>
    <row r="464" spans="4:8" ht="13" x14ac:dyDescent="0.3">
      <c r="D464" s="179"/>
      <c r="E464" s="179"/>
      <c r="F464" s="179"/>
      <c r="G464" s="179"/>
      <c r="H464" s="179"/>
    </row>
    <row r="465" spans="4:8" ht="13" x14ac:dyDescent="0.3">
      <c r="D465" s="179"/>
      <c r="E465" s="179"/>
      <c r="F465" s="179"/>
      <c r="G465" s="179"/>
      <c r="H465" s="179"/>
    </row>
    <row r="466" spans="4:8" ht="13" x14ac:dyDescent="0.3">
      <c r="D466" s="179"/>
      <c r="E466" s="179"/>
      <c r="F466" s="179"/>
      <c r="G466" s="179"/>
      <c r="H466" s="179"/>
    </row>
    <row r="467" spans="4:8" ht="13" x14ac:dyDescent="0.3">
      <c r="D467" s="179"/>
      <c r="E467" s="179"/>
      <c r="F467" s="179"/>
      <c r="G467" s="179"/>
      <c r="H467" s="179"/>
    </row>
    <row r="468" spans="4:8" ht="13" x14ac:dyDescent="0.3">
      <c r="D468" s="179"/>
      <c r="E468" s="179"/>
      <c r="F468" s="179"/>
      <c r="G468" s="179"/>
      <c r="H468" s="179"/>
    </row>
    <row r="469" spans="4:8" ht="13" x14ac:dyDescent="0.3">
      <c r="D469" s="179"/>
      <c r="E469" s="179"/>
      <c r="F469" s="179"/>
      <c r="G469" s="179"/>
      <c r="H469" s="179"/>
    </row>
    <row r="470" spans="4:8" ht="13" x14ac:dyDescent="0.3">
      <c r="D470" s="179"/>
      <c r="E470" s="179"/>
      <c r="F470" s="179"/>
      <c r="G470" s="179"/>
      <c r="H470" s="179"/>
    </row>
    <row r="471" spans="4:8" ht="13" x14ac:dyDescent="0.3">
      <c r="D471" s="179"/>
      <c r="E471" s="179"/>
      <c r="F471" s="179"/>
      <c r="G471" s="179"/>
      <c r="H471" s="179"/>
    </row>
    <row r="472" spans="4:8" ht="13" x14ac:dyDescent="0.3">
      <c r="D472" s="179"/>
      <c r="E472" s="179"/>
      <c r="F472" s="179"/>
      <c r="G472" s="179"/>
      <c r="H472" s="179"/>
    </row>
    <row r="473" spans="4:8" ht="13" x14ac:dyDescent="0.3">
      <c r="D473" s="179"/>
      <c r="E473" s="179"/>
      <c r="F473" s="179"/>
      <c r="G473" s="179"/>
      <c r="H473" s="179"/>
    </row>
    <row r="474" spans="4:8" ht="13" x14ac:dyDescent="0.3">
      <c r="D474" s="179"/>
      <c r="E474" s="179"/>
      <c r="F474" s="179"/>
      <c r="G474" s="179"/>
      <c r="H474" s="179"/>
    </row>
    <row r="475" spans="4:8" ht="13" x14ac:dyDescent="0.3">
      <c r="D475" s="179"/>
      <c r="E475" s="179"/>
      <c r="F475" s="179"/>
      <c r="G475" s="179"/>
      <c r="H475" s="179"/>
    </row>
    <row r="476" spans="4:8" ht="13" x14ac:dyDescent="0.3">
      <c r="D476" s="179"/>
      <c r="E476" s="179"/>
      <c r="F476" s="179"/>
      <c r="G476" s="179"/>
      <c r="H476" s="179"/>
    </row>
    <row r="477" spans="4:8" ht="13" x14ac:dyDescent="0.3">
      <c r="D477" s="179"/>
      <c r="E477" s="179"/>
      <c r="F477" s="179"/>
      <c r="G477" s="179"/>
      <c r="H477" s="179"/>
    </row>
    <row r="478" spans="4:8" ht="13" x14ac:dyDescent="0.3">
      <c r="D478" s="179"/>
      <c r="E478" s="179"/>
      <c r="F478" s="179"/>
      <c r="G478" s="179"/>
      <c r="H478" s="179"/>
    </row>
    <row r="479" spans="4:8" ht="13" x14ac:dyDescent="0.3">
      <c r="D479" s="179"/>
      <c r="E479" s="179"/>
      <c r="F479" s="179"/>
      <c r="G479" s="179"/>
      <c r="H479" s="179"/>
    </row>
    <row r="480" spans="4:8" ht="13" x14ac:dyDescent="0.3">
      <c r="D480" s="179"/>
      <c r="E480" s="179"/>
      <c r="F480" s="179"/>
      <c r="G480" s="179"/>
      <c r="H480" s="179"/>
    </row>
    <row r="481" spans="4:8" ht="13" x14ac:dyDescent="0.3">
      <c r="D481" s="179"/>
      <c r="E481" s="179"/>
      <c r="F481" s="179"/>
      <c r="G481" s="179"/>
      <c r="H481" s="179"/>
    </row>
    <row r="482" spans="4:8" ht="13" x14ac:dyDescent="0.3">
      <c r="D482" s="179"/>
      <c r="E482" s="179"/>
      <c r="F482" s="179"/>
      <c r="G482" s="179"/>
      <c r="H482" s="179"/>
    </row>
    <row r="483" spans="4:8" ht="13" x14ac:dyDescent="0.3">
      <c r="D483" s="179"/>
      <c r="E483" s="179"/>
      <c r="F483" s="179"/>
      <c r="G483" s="179"/>
      <c r="H483" s="179"/>
    </row>
    <row r="484" spans="4:8" ht="13" x14ac:dyDescent="0.3">
      <c r="D484" s="179"/>
      <c r="E484" s="179"/>
      <c r="F484" s="179"/>
      <c r="G484" s="179"/>
      <c r="H484" s="179"/>
    </row>
    <row r="485" spans="4:8" ht="13" x14ac:dyDescent="0.3">
      <c r="D485" s="179"/>
      <c r="E485" s="179"/>
      <c r="F485" s="179"/>
      <c r="G485" s="179"/>
      <c r="H485" s="179"/>
    </row>
    <row r="486" spans="4:8" ht="13" x14ac:dyDescent="0.3">
      <c r="D486" s="179"/>
      <c r="E486" s="179"/>
      <c r="F486" s="179"/>
      <c r="G486" s="179"/>
      <c r="H486" s="179"/>
    </row>
    <row r="487" spans="4:8" ht="13" x14ac:dyDescent="0.3">
      <c r="D487" s="179"/>
      <c r="E487" s="179"/>
      <c r="F487" s="179"/>
      <c r="G487" s="179"/>
      <c r="H487" s="179"/>
    </row>
    <row r="488" spans="4:8" ht="13" x14ac:dyDescent="0.3">
      <c r="D488" s="179"/>
      <c r="E488" s="179"/>
      <c r="F488" s="179"/>
      <c r="G488" s="179"/>
      <c r="H488" s="179"/>
    </row>
    <row r="489" spans="4:8" ht="13" x14ac:dyDescent="0.3">
      <c r="D489" s="179"/>
      <c r="E489" s="179"/>
      <c r="F489" s="179"/>
      <c r="G489" s="179"/>
      <c r="H489" s="179"/>
    </row>
    <row r="490" spans="4:8" ht="13" x14ac:dyDescent="0.3">
      <c r="D490" s="179"/>
      <c r="E490" s="179"/>
      <c r="F490" s="179"/>
      <c r="G490" s="179"/>
      <c r="H490" s="179"/>
    </row>
    <row r="491" spans="4:8" ht="13" x14ac:dyDescent="0.3">
      <c r="D491" s="179"/>
      <c r="E491" s="179"/>
      <c r="F491" s="179"/>
      <c r="G491" s="179"/>
      <c r="H491" s="179"/>
    </row>
    <row r="492" spans="4:8" ht="13" x14ac:dyDescent="0.3">
      <c r="D492" s="179"/>
      <c r="E492" s="179"/>
      <c r="F492" s="179"/>
      <c r="G492" s="179"/>
      <c r="H492" s="179"/>
    </row>
    <row r="493" spans="4:8" ht="13" x14ac:dyDescent="0.3">
      <c r="D493" s="179"/>
      <c r="E493" s="179"/>
      <c r="F493" s="179"/>
      <c r="G493" s="179"/>
      <c r="H493" s="179"/>
    </row>
    <row r="494" spans="4:8" ht="13" x14ac:dyDescent="0.3">
      <c r="D494" s="179"/>
      <c r="E494" s="179"/>
      <c r="F494" s="179"/>
      <c r="G494" s="179"/>
      <c r="H494" s="179"/>
    </row>
    <row r="495" spans="4:8" ht="13" x14ac:dyDescent="0.3">
      <c r="D495" s="179"/>
      <c r="E495" s="179"/>
      <c r="F495" s="179"/>
      <c r="G495" s="179"/>
      <c r="H495" s="179"/>
    </row>
    <row r="496" spans="4:8" ht="13" x14ac:dyDescent="0.3">
      <c r="D496" s="179"/>
      <c r="E496" s="179"/>
      <c r="F496" s="179"/>
      <c r="G496" s="179"/>
      <c r="H496" s="179"/>
    </row>
    <row r="497" spans="4:8" ht="13" x14ac:dyDescent="0.3">
      <c r="D497" s="179"/>
      <c r="E497" s="179"/>
      <c r="F497" s="179"/>
      <c r="G497" s="179"/>
      <c r="H497" s="179"/>
    </row>
    <row r="498" spans="4:8" ht="13" x14ac:dyDescent="0.3">
      <c r="D498" s="179"/>
      <c r="E498" s="179"/>
      <c r="F498" s="179"/>
      <c r="G498" s="179"/>
      <c r="H498" s="179"/>
    </row>
    <row r="499" spans="4:8" ht="13" x14ac:dyDescent="0.3">
      <c r="D499" s="179"/>
      <c r="E499" s="179"/>
      <c r="F499" s="179"/>
      <c r="G499" s="179"/>
      <c r="H499" s="179"/>
    </row>
    <row r="500" spans="4:8" ht="13" x14ac:dyDescent="0.3">
      <c r="D500" s="179"/>
      <c r="E500" s="179"/>
      <c r="F500" s="179"/>
      <c r="G500" s="179"/>
      <c r="H500" s="179"/>
    </row>
    <row r="501" spans="4:8" ht="13" x14ac:dyDescent="0.3">
      <c r="D501" s="179"/>
      <c r="E501" s="179"/>
      <c r="F501" s="179"/>
      <c r="G501" s="179"/>
      <c r="H501" s="179"/>
    </row>
    <row r="502" spans="4:8" ht="13" x14ac:dyDescent="0.3">
      <c r="D502" s="179"/>
      <c r="E502" s="179"/>
      <c r="F502" s="179"/>
      <c r="G502" s="179"/>
      <c r="H502" s="179"/>
    </row>
    <row r="503" spans="4:8" ht="13" x14ac:dyDescent="0.3">
      <c r="D503" s="179"/>
      <c r="E503" s="179"/>
      <c r="F503" s="179"/>
      <c r="G503" s="179"/>
      <c r="H503" s="179"/>
    </row>
    <row r="504" spans="4:8" ht="13" x14ac:dyDescent="0.3">
      <c r="D504" s="179"/>
      <c r="E504" s="179"/>
      <c r="F504" s="179"/>
      <c r="G504" s="179"/>
      <c r="H504" s="179"/>
    </row>
    <row r="505" spans="4:8" ht="13" x14ac:dyDescent="0.3">
      <c r="D505" s="179"/>
      <c r="E505" s="179"/>
      <c r="F505" s="179"/>
      <c r="G505" s="179"/>
      <c r="H505" s="179"/>
    </row>
    <row r="506" spans="4:8" ht="13" x14ac:dyDescent="0.3">
      <c r="D506" s="179"/>
      <c r="E506" s="179"/>
      <c r="F506" s="179"/>
      <c r="G506" s="179"/>
      <c r="H506" s="179"/>
    </row>
    <row r="507" spans="4:8" ht="13" x14ac:dyDescent="0.3">
      <c r="D507" s="179"/>
      <c r="E507" s="179"/>
      <c r="F507" s="179"/>
      <c r="G507" s="179"/>
      <c r="H507" s="179"/>
    </row>
    <row r="508" spans="4:8" ht="13" x14ac:dyDescent="0.3">
      <c r="D508" s="179"/>
      <c r="E508" s="179"/>
      <c r="F508" s="179"/>
      <c r="G508" s="179"/>
      <c r="H508" s="179"/>
    </row>
    <row r="509" spans="4:8" ht="13" x14ac:dyDescent="0.3">
      <c r="D509" s="179"/>
      <c r="E509" s="179"/>
      <c r="F509" s="179"/>
      <c r="G509" s="179"/>
      <c r="H509" s="179"/>
    </row>
    <row r="510" spans="4:8" ht="13" x14ac:dyDescent="0.3">
      <c r="D510" s="179"/>
      <c r="E510" s="179"/>
      <c r="F510" s="179"/>
      <c r="G510" s="179"/>
      <c r="H510" s="179"/>
    </row>
    <row r="511" spans="4:8" ht="13" x14ac:dyDescent="0.3">
      <c r="D511" s="179"/>
      <c r="E511" s="179"/>
      <c r="F511" s="179"/>
      <c r="G511" s="179"/>
      <c r="H511" s="179"/>
    </row>
    <row r="512" spans="4:8" ht="13" x14ac:dyDescent="0.3">
      <c r="D512" s="179"/>
      <c r="E512" s="179"/>
      <c r="F512" s="179"/>
      <c r="G512" s="179"/>
      <c r="H512" s="179"/>
    </row>
    <row r="513" spans="4:8" ht="13" x14ac:dyDescent="0.3">
      <c r="D513" s="179"/>
      <c r="E513" s="179"/>
      <c r="F513" s="179"/>
      <c r="G513" s="179"/>
      <c r="H513" s="179"/>
    </row>
    <row r="514" spans="4:8" ht="13" x14ac:dyDescent="0.3">
      <c r="D514" s="179"/>
      <c r="E514" s="179"/>
      <c r="F514" s="179"/>
      <c r="G514" s="179"/>
      <c r="H514" s="179"/>
    </row>
    <row r="515" spans="4:8" ht="13" x14ac:dyDescent="0.3">
      <c r="D515" s="179"/>
      <c r="E515" s="179"/>
      <c r="F515" s="179"/>
      <c r="G515" s="179"/>
      <c r="H515" s="179"/>
    </row>
    <row r="516" spans="4:8" ht="13" x14ac:dyDescent="0.3">
      <c r="D516" s="179"/>
      <c r="E516" s="179"/>
      <c r="F516" s="179"/>
      <c r="G516" s="179"/>
      <c r="H516" s="179"/>
    </row>
    <row r="517" spans="4:8" ht="13" x14ac:dyDescent="0.3">
      <c r="D517" s="179"/>
      <c r="E517" s="179"/>
      <c r="F517" s="179"/>
      <c r="G517" s="179"/>
      <c r="H517" s="179"/>
    </row>
    <row r="518" spans="4:8" ht="13" x14ac:dyDescent="0.3">
      <c r="D518" s="179"/>
      <c r="E518" s="179"/>
      <c r="F518" s="179"/>
      <c r="G518" s="179"/>
      <c r="H518" s="179"/>
    </row>
    <row r="519" spans="4:8" ht="13" x14ac:dyDescent="0.3">
      <c r="D519" s="179"/>
      <c r="E519" s="179"/>
      <c r="F519" s="179"/>
      <c r="G519" s="179"/>
      <c r="H519" s="179"/>
    </row>
    <row r="520" spans="4:8" ht="13" x14ac:dyDescent="0.3">
      <c r="D520" s="179"/>
      <c r="E520" s="179"/>
      <c r="F520" s="179"/>
      <c r="G520" s="179"/>
      <c r="H520" s="179"/>
    </row>
    <row r="521" spans="4:8" ht="13" x14ac:dyDescent="0.3">
      <c r="D521" s="179"/>
      <c r="E521" s="179"/>
      <c r="F521" s="179"/>
      <c r="G521" s="179"/>
      <c r="H521" s="179"/>
    </row>
    <row r="522" spans="4:8" ht="13" x14ac:dyDescent="0.3">
      <c r="D522" s="179"/>
      <c r="E522" s="179"/>
      <c r="F522" s="179"/>
      <c r="G522" s="179"/>
      <c r="H522" s="179"/>
    </row>
    <row r="523" spans="4:8" ht="13" x14ac:dyDescent="0.3">
      <c r="D523" s="179"/>
      <c r="E523" s="179"/>
      <c r="F523" s="179"/>
      <c r="G523" s="179"/>
      <c r="H523" s="179"/>
    </row>
    <row r="524" spans="4:8" ht="13" x14ac:dyDescent="0.3">
      <c r="D524" s="179"/>
      <c r="E524" s="179"/>
      <c r="F524" s="179"/>
      <c r="G524" s="179"/>
      <c r="H524" s="179"/>
    </row>
    <row r="525" spans="4:8" ht="13" x14ac:dyDescent="0.3">
      <c r="D525" s="179"/>
      <c r="E525" s="179"/>
      <c r="F525" s="179"/>
      <c r="G525" s="179"/>
      <c r="H525" s="179"/>
    </row>
    <row r="526" spans="4:8" ht="13" x14ac:dyDescent="0.3">
      <c r="D526" s="179"/>
      <c r="E526" s="179"/>
      <c r="F526" s="179"/>
      <c r="G526" s="179"/>
      <c r="H526" s="179"/>
    </row>
    <row r="527" spans="4:8" ht="13" x14ac:dyDescent="0.3">
      <c r="D527" s="179"/>
      <c r="E527" s="179"/>
      <c r="F527" s="179"/>
      <c r="G527" s="179"/>
      <c r="H527" s="179"/>
    </row>
    <row r="528" spans="4:8" ht="13" x14ac:dyDescent="0.3">
      <c r="D528" s="179"/>
      <c r="E528" s="179"/>
      <c r="F528" s="179"/>
      <c r="G528" s="179"/>
      <c r="H528" s="179"/>
    </row>
    <row r="529" spans="4:8" ht="13" x14ac:dyDescent="0.3">
      <c r="D529" s="179"/>
      <c r="E529" s="179"/>
      <c r="F529" s="179"/>
      <c r="G529" s="179"/>
      <c r="H529" s="179"/>
    </row>
    <row r="530" spans="4:8" ht="13" x14ac:dyDescent="0.3">
      <c r="D530" s="179"/>
      <c r="E530" s="179"/>
      <c r="F530" s="179"/>
      <c r="G530" s="179"/>
      <c r="H530" s="179"/>
    </row>
    <row r="531" spans="4:8" ht="13" x14ac:dyDescent="0.3">
      <c r="D531" s="179"/>
      <c r="E531" s="179"/>
      <c r="F531" s="179"/>
      <c r="G531" s="179"/>
      <c r="H531" s="179"/>
    </row>
    <row r="532" spans="4:8" ht="13" x14ac:dyDescent="0.3">
      <c r="D532" s="179"/>
      <c r="E532" s="179"/>
      <c r="F532" s="179"/>
      <c r="G532" s="179"/>
      <c r="H532" s="179"/>
    </row>
    <row r="533" spans="4:8" ht="13" x14ac:dyDescent="0.3">
      <c r="D533" s="179"/>
      <c r="E533" s="179"/>
      <c r="F533" s="179"/>
      <c r="G533" s="179"/>
      <c r="H533" s="179"/>
    </row>
    <row r="534" spans="4:8" ht="13" x14ac:dyDescent="0.3">
      <c r="D534" s="179"/>
      <c r="E534" s="179"/>
      <c r="F534" s="179"/>
      <c r="G534" s="179"/>
      <c r="H534" s="179"/>
    </row>
    <row r="535" spans="4:8" ht="13" x14ac:dyDescent="0.3">
      <c r="D535" s="179"/>
      <c r="E535" s="179"/>
      <c r="F535" s="179"/>
      <c r="G535" s="179"/>
      <c r="H535" s="179"/>
    </row>
    <row r="536" spans="4:8" ht="13" x14ac:dyDescent="0.3">
      <c r="D536" s="179"/>
      <c r="E536" s="179"/>
      <c r="F536" s="179"/>
      <c r="G536" s="179"/>
      <c r="H536" s="179"/>
    </row>
    <row r="537" spans="4:8" ht="13" x14ac:dyDescent="0.3">
      <c r="D537" s="179"/>
      <c r="E537" s="179"/>
      <c r="F537" s="179"/>
      <c r="G537" s="179"/>
      <c r="H537" s="179"/>
    </row>
    <row r="538" spans="4:8" ht="13" x14ac:dyDescent="0.3">
      <c r="D538" s="179"/>
      <c r="E538" s="179"/>
      <c r="F538" s="179"/>
      <c r="G538" s="179"/>
      <c r="H538" s="179"/>
    </row>
    <row r="539" spans="4:8" ht="13" x14ac:dyDescent="0.3">
      <c r="D539" s="179"/>
      <c r="E539" s="179"/>
      <c r="F539" s="179"/>
      <c r="G539" s="179"/>
      <c r="H539" s="179"/>
    </row>
    <row r="540" spans="4:8" ht="13" x14ac:dyDescent="0.3">
      <c r="D540" s="179"/>
      <c r="E540" s="179"/>
      <c r="F540" s="179"/>
      <c r="G540" s="179"/>
      <c r="H540" s="179"/>
    </row>
    <row r="541" spans="4:8" ht="13" x14ac:dyDescent="0.3">
      <c r="D541" s="179"/>
      <c r="E541" s="179"/>
      <c r="F541" s="179"/>
      <c r="G541" s="179"/>
      <c r="H541" s="179"/>
    </row>
    <row r="542" spans="4:8" ht="13" x14ac:dyDescent="0.3">
      <c r="D542" s="179"/>
      <c r="E542" s="179"/>
      <c r="F542" s="179"/>
      <c r="G542" s="179"/>
      <c r="H542" s="179"/>
    </row>
    <row r="543" spans="4:8" ht="13" x14ac:dyDescent="0.3">
      <c r="D543" s="179"/>
      <c r="E543" s="179"/>
      <c r="F543" s="179"/>
      <c r="G543" s="179"/>
      <c r="H543" s="179"/>
    </row>
    <row r="544" spans="4:8" ht="13" x14ac:dyDescent="0.3">
      <c r="D544" s="179"/>
      <c r="E544" s="179"/>
      <c r="F544" s="179"/>
      <c r="G544" s="179"/>
      <c r="H544" s="179"/>
    </row>
    <row r="545" spans="4:8" ht="13" x14ac:dyDescent="0.3">
      <c r="D545" s="179"/>
      <c r="E545" s="179"/>
      <c r="F545" s="179"/>
      <c r="G545" s="179"/>
      <c r="H545" s="179"/>
    </row>
    <row r="546" spans="4:8" ht="13" x14ac:dyDescent="0.3">
      <c r="D546" s="179"/>
      <c r="E546" s="179"/>
      <c r="F546" s="179"/>
      <c r="G546" s="179"/>
      <c r="H546" s="179"/>
    </row>
    <row r="547" spans="4:8" ht="13" x14ac:dyDescent="0.3">
      <c r="D547" s="179"/>
      <c r="E547" s="179"/>
      <c r="F547" s="179"/>
      <c r="G547" s="179"/>
      <c r="H547" s="179"/>
    </row>
    <row r="548" spans="4:8" ht="13" x14ac:dyDescent="0.3">
      <c r="D548" s="179"/>
      <c r="E548" s="179"/>
      <c r="F548" s="179"/>
      <c r="G548" s="179"/>
      <c r="H548" s="179"/>
    </row>
    <row r="549" spans="4:8" ht="13" x14ac:dyDescent="0.3">
      <c r="D549" s="179"/>
      <c r="E549" s="179"/>
      <c r="F549" s="179"/>
      <c r="G549" s="179"/>
      <c r="H549" s="179"/>
    </row>
    <row r="550" spans="4:8" ht="13" x14ac:dyDescent="0.3">
      <c r="D550" s="179"/>
      <c r="E550" s="179"/>
      <c r="F550" s="179"/>
      <c r="G550" s="179"/>
      <c r="H550" s="179"/>
    </row>
    <row r="551" spans="4:8" ht="13" x14ac:dyDescent="0.3">
      <c r="D551" s="179"/>
      <c r="E551" s="179"/>
      <c r="F551" s="179"/>
      <c r="G551" s="179"/>
      <c r="H551" s="179"/>
    </row>
    <row r="552" spans="4:8" ht="13" x14ac:dyDescent="0.3">
      <c r="D552" s="179"/>
      <c r="E552" s="179"/>
      <c r="F552" s="179"/>
      <c r="G552" s="179"/>
      <c r="H552" s="179"/>
    </row>
    <row r="553" spans="4:8" ht="13" x14ac:dyDescent="0.3">
      <c r="D553" s="179"/>
      <c r="E553" s="179"/>
      <c r="F553" s="179"/>
      <c r="G553" s="179"/>
      <c r="H553" s="179"/>
    </row>
    <row r="554" spans="4:8" ht="13" x14ac:dyDescent="0.3">
      <c r="D554" s="179"/>
      <c r="E554" s="179"/>
      <c r="F554" s="179"/>
      <c r="G554" s="179"/>
      <c r="H554" s="179"/>
    </row>
    <row r="555" spans="4:8" ht="13" x14ac:dyDescent="0.3">
      <c r="D555" s="179"/>
      <c r="E555" s="179"/>
      <c r="F555" s="179"/>
      <c r="G555" s="179"/>
      <c r="H555" s="179"/>
    </row>
    <row r="556" spans="4:8" ht="13" x14ac:dyDescent="0.3">
      <c r="D556" s="179"/>
      <c r="E556" s="179"/>
      <c r="F556" s="179"/>
      <c r="G556" s="179"/>
      <c r="H556" s="179"/>
    </row>
    <row r="557" spans="4:8" ht="13" x14ac:dyDescent="0.3">
      <c r="D557" s="179"/>
      <c r="E557" s="179"/>
      <c r="F557" s="179"/>
      <c r="G557" s="179"/>
      <c r="H557" s="179"/>
    </row>
    <row r="558" spans="4:8" ht="13" x14ac:dyDescent="0.3">
      <c r="D558" s="179"/>
      <c r="E558" s="179"/>
      <c r="F558" s="179"/>
      <c r="G558" s="179"/>
      <c r="H558" s="179"/>
    </row>
    <row r="559" spans="4:8" ht="13" x14ac:dyDescent="0.3">
      <c r="D559" s="179"/>
      <c r="E559" s="179"/>
      <c r="F559" s="179"/>
      <c r="G559" s="179"/>
      <c r="H559" s="179"/>
    </row>
    <row r="560" spans="4:8" ht="13" x14ac:dyDescent="0.3">
      <c r="D560" s="179"/>
      <c r="E560" s="179"/>
      <c r="F560" s="179"/>
      <c r="G560" s="179"/>
      <c r="H560" s="179"/>
    </row>
    <row r="561" spans="4:8" ht="13" x14ac:dyDescent="0.3">
      <c r="D561" s="179"/>
      <c r="E561" s="179"/>
      <c r="F561" s="179"/>
      <c r="G561" s="179"/>
      <c r="H561" s="179"/>
    </row>
    <row r="562" spans="4:8" ht="13" x14ac:dyDescent="0.3">
      <c r="D562" s="179"/>
      <c r="E562" s="179"/>
      <c r="F562" s="179"/>
      <c r="G562" s="179"/>
      <c r="H562" s="179"/>
    </row>
    <row r="563" spans="4:8" ht="13" x14ac:dyDescent="0.3">
      <c r="D563" s="179"/>
      <c r="E563" s="179"/>
      <c r="F563" s="179"/>
      <c r="G563" s="179"/>
      <c r="H563" s="179"/>
    </row>
    <row r="564" spans="4:8" ht="13" x14ac:dyDescent="0.3">
      <c r="D564" s="179"/>
      <c r="E564" s="179"/>
      <c r="F564" s="179"/>
      <c r="G564" s="179"/>
      <c r="H564" s="179"/>
    </row>
    <row r="565" spans="4:8" ht="13" x14ac:dyDescent="0.3">
      <c r="D565" s="179"/>
      <c r="E565" s="179"/>
      <c r="F565" s="179"/>
      <c r="G565" s="179"/>
      <c r="H565" s="179"/>
    </row>
    <row r="566" spans="4:8" ht="13" x14ac:dyDescent="0.3">
      <c r="D566" s="179"/>
      <c r="E566" s="179"/>
      <c r="F566" s="179"/>
      <c r="G566" s="179"/>
      <c r="H566" s="179"/>
    </row>
    <row r="567" spans="4:8" ht="13" x14ac:dyDescent="0.3">
      <c r="D567" s="179"/>
      <c r="E567" s="179"/>
      <c r="F567" s="179"/>
      <c r="G567" s="179"/>
      <c r="H567" s="179"/>
    </row>
    <row r="568" spans="4:8" ht="13" x14ac:dyDescent="0.3">
      <c r="D568" s="179"/>
      <c r="E568" s="179"/>
      <c r="F568" s="179"/>
      <c r="G568" s="179"/>
      <c r="H568" s="179"/>
    </row>
    <row r="569" spans="4:8" ht="13" x14ac:dyDescent="0.3">
      <c r="D569" s="179"/>
      <c r="E569" s="179"/>
      <c r="F569" s="179"/>
      <c r="G569" s="179"/>
      <c r="H569" s="179"/>
    </row>
    <row r="570" spans="4:8" ht="13" x14ac:dyDescent="0.3">
      <c r="D570" s="179"/>
      <c r="E570" s="179"/>
      <c r="F570" s="179"/>
      <c r="G570" s="179"/>
      <c r="H570" s="179"/>
    </row>
    <row r="571" spans="4:8" ht="13" x14ac:dyDescent="0.3">
      <c r="D571" s="179"/>
      <c r="E571" s="179"/>
      <c r="F571" s="179"/>
      <c r="G571" s="179"/>
      <c r="H571" s="179"/>
    </row>
    <row r="572" spans="4:8" ht="13" x14ac:dyDescent="0.3">
      <c r="D572" s="179"/>
      <c r="E572" s="179"/>
      <c r="F572" s="179"/>
      <c r="G572" s="179"/>
      <c r="H572" s="179"/>
    </row>
    <row r="573" spans="4:8" ht="13" x14ac:dyDescent="0.3">
      <c r="D573" s="179"/>
      <c r="E573" s="179"/>
      <c r="F573" s="179"/>
      <c r="G573" s="179"/>
      <c r="H573" s="179"/>
    </row>
    <row r="574" spans="4:8" ht="13" x14ac:dyDescent="0.3">
      <c r="D574" s="179"/>
      <c r="E574" s="179"/>
      <c r="F574" s="179"/>
      <c r="G574" s="179"/>
      <c r="H574" s="179"/>
    </row>
    <row r="575" spans="4:8" ht="13" x14ac:dyDescent="0.3">
      <c r="D575" s="179"/>
      <c r="E575" s="179"/>
      <c r="F575" s="179"/>
      <c r="G575" s="179"/>
      <c r="H575" s="179"/>
    </row>
    <row r="576" spans="4:8" ht="13" x14ac:dyDescent="0.3">
      <c r="D576" s="179"/>
      <c r="E576" s="179"/>
      <c r="F576" s="179"/>
      <c r="G576" s="179"/>
      <c r="H576" s="179"/>
    </row>
    <row r="577" spans="4:8" ht="13" x14ac:dyDescent="0.3">
      <c r="D577" s="179"/>
      <c r="E577" s="179"/>
      <c r="F577" s="179"/>
      <c r="G577" s="179"/>
      <c r="H577" s="179"/>
    </row>
    <row r="578" spans="4:8" ht="13" x14ac:dyDescent="0.3">
      <c r="D578" s="179"/>
      <c r="E578" s="179"/>
      <c r="F578" s="179"/>
      <c r="G578" s="179"/>
      <c r="H578" s="179"/>
    </row>
    <row r="579" spans="4:8" ht="13" x14ac:dyDescent="0.3">
      <c r="D579" s="179"/>
      <c r="E579" s="179"/>
      <c r="F579" s="179"/>
      <c r="G579" s="179"/>
      <c r="H579" s="179"/>
    </row>
    <row r="580" spans="4:8" ht="13" x14ac:dyDescent="0.3">
      <c r="D580" s="179"/>
      <c r="E580" s="179"/>
      <c r="F580" s="179"/>
      <c r="G580" s="179"/>
      <c r="H580" s="179"/>
    </row>
    <row r="581" spans="4:8" ht="13" x14ac:dyDescent="0.3">
      <c r="D581" s="179"/>
      <c r="E581" s="179"/>
      <c r="F581" s="179"/>
      <c r="G581" s="179"/>
      <c r="H581" s="179"/>
    </row>
    <row r="582" spans="4:8" ht="13" x14ac:dyDescent="0.3">
      <c r="D582" s="179"/>
      <c r="E582" s="179"/>
      <c r="F582" s="179"/>
      <c r="G582" s="179"/>
      <c r="H582" s="179"/>
    </row>
    <row r="583" spans="4:8" ht="13" x14ac:dyDescent="0.3">
      <c r="D583" s="179"/>
      <c r="E583" s="179"/>
      <c r="F583" s="179"/>
      <c r="G583" s="179"/>
      <c r="H583" s="179"/>
    </row>
    <row r="584" spans="4:8" ht="13" x14ac:dyDescent="0.3">
      <c r="D584" s="179"/>
      <c r="E584" s="179"/>
      <c r="F584" s="179"/>
      <c r="G584" s="179"/>
      <c r="H584" s="179"/>
    </row>
    <row r="585" spans="4:8" ht="13" x14ac:dyDescent="0.3">
      <c r="D585" s="179"/>
      <c r="E585" s="179"/>
      <c r="F585" s="179"/>
      <c r="G585" s="179"/>
      <c r="H585" s="179"/>
    </row>
    <row r="586" spans="4:8" ht="13" x14ac:dyDescent="0.3">
      <c r="D586" s="179"/>
      <c r="E586" s="179"/>
      <c r="F586" s="179"/>
      <c r="G586" s="179"/>
      <c r="H586" s="179"/>
    </row>
    <row r="587" spans="4:8" ht="13" x14ac:dyDescent="0.3">
      <c r="D587" s="179"/>
      <c r="E587" s="179"/>
      <c r="F587" s="179"/>
      <c r="G587" s="179"/>
      <c r="H587" s="179"/>
    </row>
    <row r="588" spans="4:8" ht="13" x14ac:dyDescent="0.3">
      <c r="D588" s="179"/>
      <c r="E588" s="179"/>
      <c r="F588" s="179"/>
      <c r="G588" s="179"/>
      <c r="H588" s="179"/>
    </row>
    <row r="589" spans="4:8" ht="13" x14ac:dyDescent="0.3">
      <c r="D589" s="179"/>
      <c r="E589" s="179"/>
      <c r="F589" s="179"/>
      <c r="G589" s="179"/>
      <c r="H589" s="179"/>
    </row>
    <row r="590" spans="4:8" ht="13" x14ac:dyDescent="0.3">
      <c r="D590" s="179"/>
      <c r="E590" s="179"/>
      <c r="F590" s="179"/>
      <c r="G590" s="179"/>
      <c r="H590" s="179"/>
    </row>
    <row r="591" spans="4:8" ht="13" x14ac:dyDescent="0.3">
      <c r="D591" s="179"/>
      <c r="E591" s="179"/>
      <c r="F591" s="179"/>
      <c r="G591" s="179"/>
      <c r="H591" s="179"/>
    </row>
    <row r="592" spans="4:8" ht="13" x14ac:dyDescent="0.3">
      <c r="D592" s="179"/>
      <c r="E592" s="179"/>
      <c r="F592" s="179"/>
      <c r="G592" s="179"/>
      <c r="H592" s="179"/>
    </row>
    <row r="593" spans="4:8" ht="13" x14ac:dyDescent="0.3">
      <c r="D593" s="179"/>
      <c r="E593" s="179"/>
      <c r="F593" s="179"/>
      <c r="G593" s="179"/>
      <c r="H593" s="179"/>
    </row>
    <row r="594" spans="4:8" ht="13" x14ac:dyDescent="0.3">
      <c r="D594" s="179"/>
      <c r="E594" s="179"/>
      <c r="F594" s="179"/>
      <c r="G594" s="179"/>
      <c r="H594" s="179"/>
    </row>
    <row r="595" spans="4:8" ht="13" x14ac:dyDescent="0.3">
      <c r="D595" s="179"/>
      <c r="E595" s="179"/>
      <c r="F595" s="179"/>
      <c r="G595" s="179"/>
      <c r="H595" s="179"/>
    </row>
    <row r="596" spans="4:8" ht="13" x14ac:dyDescent="0.3">
      <c r="D596" s="179"/>
      <c r="E596" s="179"/>
      <c r="F596" s="179"/>
      <c r="G596" s="179"/>
      <c r="H596" s="179"/>
    </row>
    <row r="597" spans="4:8" ht="13" x14ac:dyDescent="0.3">
      <c r="D597" s="179"/>
      <c r="E597" s="179"/>
      <c r="F597" s="179"/>
      <c r="G597" s="179"/>
      <c r="H597" s="179"/>
    </row>
    <row r="598" spans="4:8" ht="13" x14ac:dyDescent="0.3">
      <c r="D598" s="179"/>
      <c r="E598" s="179"/>
      <c r="F598" s="179"/>
      <c r="G598" s="179"/>
      <c r="H598" s="179"/>
    </row>
    <row r="599" spans="4:8" ht="13" x14ac:dyDescent="0.3">
      <c r="D599" s="179"/>
      <c r="E599" s="179"/>
      <c r="F599" s="179"/>
      <c r="G599" s="179"/>
      <c r="H599" s="179"/>
    </row>
    <row r="600" spans="4:8" ht="13" x14ac:dyDescent="0.3">
      <c r="D600" s="179"/>
      <c r="E600" s="179"/>
      <c r="F600" s="179"/>
      <c r="G600" s="179"/>
      <c r="H600" s="179"/>
    </row>
    <row r="601" spans="4:8" ht="13" x14ac:dyDescent="0.3">
      <c r="D601" s="179"/>
      <c r="E601" s="179"/>
      <c r="F601" s="179"/>
      <c r="G601" s="179"/>
      <c r="H601" s="179"/>
    </row>
    <row r="602" spans="4:8" ht="13" x14ac:dyDescent="0.3">
      <c r="D602" s="179"/>
      <c r="E602" s="179"/>
      <c r="F602" s="179"/>
      <c r="G602" s="179"/>
      <c r="H602" s="179"/>
    </row>
    <row r="603" spans="4:8" ht="13" x14ac:dyDescent="0.3">
      <c r="D603" s="179"/>
      <c r="E603" s="179"/>
      <c r="F603" s="179"/>
      <c r="G603" s="179"/>
      <c r="H603" s="179"/>
    </row>
    <row r="604" spans="4:8" ht="13" x14ac:dyDescent="0.3">
      <c r="D604" s="179"/>
      <c r="E604" s="179"/>
      <c r="F604" s="179"/>
      <c r="G604" s="179"/>
      <c r="H604" s="179"/>
    </row>
    <row r="605" spans="4:8" ht="13" x14ac:dyDescent="0.3">
      <c r="D605" s="179"/>
      <c r="E605" s="179"/>
      <c r="F605" s="179"/>
      <c r="G605" s="179"/>
      <c r="H605" s="179"/>
    </row>
    <row r="606" spans="4:8" ht="13" x14ac:dyDescent="0.3">
      <c r="D606" s="179"/>
      <c r="E606" s="179"/>
      <c r="F606" s="179"/>
      <c r="G606" s="179"/>
      <c r="H606" s="179"/>
    </row>
    <row r="607" spans="4:8" ht="13" x14ac:dyDescent="0.3">
      <c r="D607" s="179"/>
      <c r="E607" s="179"/>
      <c r="F607" s="179"/>
      <c r="G607" s="179"/>
      <c r="H607" s="179"/>
    </row>
    <row r="608" spans="4:8" ht="13" x14ac:dyDescent="0.3">
      <c r="D608" s="179"/>
      <c r="E608" s="179"/>
      <c r="F608" s="179"/>
      <c r="G608" s="179"/>
      <c r="H608" s="179"/>
    </row>
    <row r="609" spans="4:8" ht="13" x14ac:dyDescent="0.3">
      <c r="D609" s="179"/>
      <c r="E609" s="179"/>
      <c r="F609" s="179"/>
      <c r="G609" s="179"/>
      <c r="H609" s="179"/>
    </row>
    <row r="610" spans="4:8" ht="13" x14ac:dyDescent="0.3">
      <c r="D610" s="179"/>
      <c r="E610" s="179"/>
      <c r="F610" s="179"/>
      <c r="G610" s="179"/>
      <c r="H610" s="179"/>
    </row>
    <row r="611" spans="4:8" ht="13" x14ac:dyDescent="0.3">
      <c r="D611" s="179"/>
      <c r="E611" s="179"/>
      <c r="F611" s="179"/>
      <c r="G611" s="179"/>
      <c r="H611" s="179"/>
    </row>
    <row r="612" spans="4:8" ht="13" x14ac:dyDescent="0.3">
      <c r="D612" s="179"/>
      <c r="E612" s="179"/>
      <c r="F612" s="179"/>
      <c r="G612" s="179"/>
      <c r="H612" s="179"/>
    </row>
    <row r="613" spans="4:8" ht="13" x14ac:dyDescent="0.3">
      <c r="D613" s="179"/>
      <c r="E613" s="179"/>
      <c r="F613" s="179"/>
      <c r="G613" s="179"/>
      <c r="H613" s="179"/>
    </row>
    <row r="614" spans="4:8" ht="13" x14ac:dyDescent="0.3">
      <c r="D614" s="179"/>
      <c r="E614" s="179"/>
      <c r="F614" s="179"/>
      <c r="G614" s="179"/>
      <c r="H614" s="179"/>
    </row>
    <row r="615" spans="4:8" ht="13" x14ac:dyDescent="0.3">
      <c r="D615" s="179"/>
      <c r="E615" s="179"/>
      <c r="F615" s="179"/>
      <c r="G615" s="179"/>
      <c r="H615" s="179"/>
    </row>
    <row r="616" spans="4:8" ht="13" x14ac:dyDescent="0.3">
      <c r="D616" s="179"/>
      <c r="E616" s="179"/>
      <c r="F616" s="179"/>
      <c r="G616" s="179"/>
      <c r="H616" s="179"/>
    </row>
    <row r="617" spans="4:8" ht="13" x14ac:dyDescent="0.3">
      <c r="D617" s="179"/>
      <c r="E617" s="179"/>
      <c r="F617" s="179"/>
      <c r="G617" s="179"/>
      <c r="H617" s="179"/>
    </row>
    <row r="618" spans="4:8" ht="13" x14ac:dyDescent="0.3">
      <c r="D618" s="179"/>
      <c r="E618" s="179"/>
      <c r="F618" s="179"/>
      <c r="G618" s="179"/>
      <c r="H618" s="179"/>
    </row>
    <row r="619" spans="4:8" ht="13" x14ac:dyDescent="0.3">
      <c r="D619" s="179"/>
      <c r="E619" s="179"/>
      <c r="F619" s="179"/>
      <c r="G619" s="179"/>
      <c r="H619" s="179"/>
    </row>
    <row r="620" spans="4:8" ht="13" x14ac:dyDescent="0.3">
      <c r="D620" s="179"/>
      <c r="E620" s="179"/>
      <c r="F620" s="179"/>
      <c r="G620" s="179"/>
      <c r="H620" s="179"/>
    </row>
    <row r="621" spans="4:8" ht="13" x14ac:dyDescent="0.3">
      <c r="D621" s="179"/>
      <c r="E621" s="179"/>
      <c r="F621" s="179"/>
      <c r="G621" s="179"/>
      <c r="H621" s="179"/>
    </row>
    <row r="622" spans="4:8" ht="13" x14ac:dyDescent="0.3">
      <c r="D622" s="179"/>
      <c r="E622" s="179"/>
      <c r="F622" s="179"/>
      <c r="G622" s="179"/>
      <c r="H622" s="179"/>
    </row>
    <row r="623" spans="4:8" ht="13" x14ac:dyDescent="0.3">
      <c r="D623" s="179"/>
      <c r="E623" s="179"/>
      <c r="F623" s="179"/>
      <c r="G623" s="179"/>
      <c r="H623" s="179"/>
    </row>
    <row r="624" spans="4:8" ht="13" x14ac:dyDescent="0.3">
      <c r="D624" s="179"/>
      <c r="E624" s="179"/>
      <c r="F624" s="179"/>
      <c r="G624" s="179"/>
      <c r="H624" s="179"/>
    </row>
    <row r="625" spans="4:8" ht="13" x14ac:dyDescent="0.3">
      <c r="D625" s="179"/>
      <c r="E625" s="179"/>
      <c r="F625" s="179"/>
      <c r="G625" s="179"/>
      <c r="H625" s="179"/>
    </row>
    <row r="626" spans="4:8" ht="13" x14ac:dyDescent="0.3">
      <c r="D626" s="179"/>
      <c r="E626" s="179"/>
      <c r="F626" s="179"/>
      <c r="G626" s="179"/>
      <c r="H626" s="179"/>
    </row>
    <row r="627" spans="4:8" ht="13" x14ac:dyDescent="0.3">
      <c r="D627" s="179"/>
      <c r="E627" s="179"/>
      <c r="F627" s="179"/>
      <c r="G627" s="179"/>
      <c r="H627" s="179"/>
    </row>
    <row r="628" spans="4:8" ht="13" x14ac:dyDescent="0.3">
      <c r="D628" s="179"/>
      <c r="E628" s="179"/>
      <c r="F628" s="179"/>
      <c r="G628" s="179"/>
      <c r="H628" s="179"/>
    </row>
    <row r="629" spans="4:8" ht="13" x14ac:dyDescent="0.3">
      <c r="D629" s="179"/>
      <c r="E629" s="179"/>
      <c r="F629" s="179"/>
      <c r="G629" s="179"/>
      <c r="H629" s="179"/>
    </row>
    <row r="630" spans="4:8" ht="13" x14ac:dyDescent="0.3">
      <c r="D630" s="179"/>
      <c r="E630" s="179"/>
      <c r="F630" s="179"/>
      <c r="G630" s="179"/>
      <c r="H630" s="179"/>
    </row>
    <row r="631" spans="4:8" ht="13" x14ac:dyDescent="0.3">
      <c r="D631" s="179"/>
      <c r="E631" s="179"/>
      <c r="F631" s="179"/>
      <c r="G631" s="179"/>
      <c r="H631" s="179"/>
    </row>
    <row r="632" spans="4:8" ht="13" x14ac:dyDescent="0.3">
      <c r="D632" s="179"/>
      <c r="E632" s="179"/>
      <c r="F632" s="179"/>
      <c r="G632" s="179"/>
      <c r="H632" s="179"/>
    </row>
    <row r="633" spans="4:8" ht="13" x14ac:dyDescent="0.3">
      <c r="D633" s="179"/>
      <c r="E633" s="179"/>
      <c r="F633" s="179"/>
      <c r="G633" s="179"/>
      <c r="H633" s="179"/>
    </row>
    <row r="634" spans="4:8" ht="13" x14ac:dyDescent="0.3">
      <c r="D634" s="179"/>
      <c r="E634" s="179"/>
      <c r="F634" s="179"/>
      <c r="G634" s="179"/>
      <c r="H634" s="179"/>
    </row>
    <row r="635" spans="4:8" ht="13" x14ac:dyDescent="0.3">
      <c r="D635" s="179"/>
      <c r="E635" s="179"/>
      <c r="F635" s="179"/>
      <c r="G635" s="179"/>
      <c r="H635" s="179"/>
    </row>
    <row r="636" spans="4:8" ht="13" x14ac:dyDescent="0.3">
      <c r="D636" s="179"/>
      <c r="E636" s="179"/>
      <c r="F636" s="179"/>
      <c r="G636" s="179"/>
      <c r="H636" s="179"/>
    </row>
    <row r="637" spans="4:8" ht="13" x14ac:dyDescent="0.3">
      <c r="D637" s="179"/>
      <c r="E637" s="179"/>
      <c r="F637" s="179"/>
      <c r="G637" s="179"/>
      <c r="H637" s="179"/>
    </row>
    <row r="638" spans="4:8" ht="13" x14ac:dyDescent="0.3">
      <c r="D638" s="179"/>
      <c r="E638" s="179"/>
      <c r="F638" s="179"/>
      <c r="G638" s="179"/>
      <c r="H638" s="179"/>
    </row>
    <row r="639" spans="4:8" ht="13" x14ac:dyDescent="0.3">
      <c r="D639" s="179"/>
      <c r="E639" s="179"/>
      <c r="F639" s="179"/>
      <c r="G639" s="179"/>
      <c r="H639" s="179"/>
    </row>
    <row r="640" spans="4:8" ht="13" x14ac:dyDescent="0.3">
      <c r="D640" s="179"/>
      <c r="E640" s="179"/>
      <c r="F640" s="179"/>
      <c r="G640" s="179"/>
      <c r="H640" s="179"/>
    </row>
    <row r="641" spans="4:8" ht="13" x14ac:dyDescent="0.3">
      <c r="D641" s="179"/>
      <c r="E641" s="179"/>
      <c r="F641" s="179"/>
      <c r="G641" s="179"/>
      <c r="H641" s="179"/>
    </row>
    <row r="642" spans="4:8" ht="13" x14ac:dyDescent="0.3">
      <c r="D642" s="179"/>
      <c r="E642" s="179"/>
      <c r="F642" s="179"/>
      <c r="G642" s="179"/>
      <c r="H642" s="179"/>
    </row>
    <row r="643" spans="4:8" ht="13" x14ac:dyDescent="0.3">
      <c r="D643" s="179"/>
      <c r="E643" s="179"/>
      <c r="F643" s="179"/>
      <c r="G643" s="179"/>
      <c r="H643" s="179"/>
    </row>
    <row r="644" spans="4:8" ht="13" x14ac:dyDescent="0.3">
      <c r="D644" s="179"/>
      <c r="E644" s="179"/>
      <c r="F644" s="179"/>
      <c r="G644" s="179"/>
      <c r="H644" s="179"/>
    </row>
    <row r="645" spans="4:8" ht="13" x14ac:dyDescent="0.3">
      <c r="D645" s="179"/>
      <c r="E645" s="179"/>
      <c r="F645" s="179"/>
      <c r="G645" s="179"/>
      <c r="H645" s="179"/>
    </row>
    <row r="646" spans="4:8" ht="13" x14ac:dyDescent="0.3">
      <c r="D646" s="179"/>
      <c r="E646" s="179"/>
      <c r="F646" s="179"/>
      <c r="G646" s="179"/>
      <c r="H646" s="179"/>
    </row>
    <row r="647" spans="4:8" ht="13" x14ac:dyDescent="0.3">
      <c r="D647" s="179"/>
      <c r="E647" s="179"/>
      <c r="F647" s="179"/>
      <c r="G647" s="179"/>
      <c r="H647" s="179"/>
    </row>
    <row r="648" spans="4:8" ht="13" x14ac:dyDescent="0.3">
      <c r="D648" s="179"/>
      <c r="E648" s="179"/>
      <c r="F648" s="179"/>
      <c r="G648" s="179"/>
      <c r="H648" s="179"/>
    </row>
    <row r="649" spans="4:8" ht="13" x14ac:dyDescent="0.3">
      <c r="D649" s="179"/>
      <c r="E649" s="179"/>
      <c r="F649" s="179"/>
      <c r="G649" s="179"/>
      <c r="H649" s="179"/>
    </row>
    <row r="650" spans="4:8" ht="13" x14ac:dyDescent="0.3">
      <c r="D650" s="179"/>
      <c r="E650" s="179"/>
      <c r="F650" s="179"/>
      <c r="G650" s="179"/>
      <c r="H650" s="179"/>
    </row>
    <row r="651" spans="4:8" ht="13" x14ac:dyDescent="0.3">
      <c r="D651" s="179"/>
      <c r="E651" s="179"/>
      <c r="F651" s="179"/>
      <c r="G651" s="179"/>
      <c r="H651" s="179"/>
    </row>
    <row r="652" spans="4:8" ht="13" x14ac:dyDescent="0.3">
      <c r="D652" s="179"/>
      <c r="E652" s="179"/>
      <c r="F652" s="179"/>
      <c r="G652" s="179"/>
      <c r="H652" s="179"/>
    </row>
    <row r="653" spans="4:8" ht="13" x14ac:dyDescent="0.3">
      <c r="D653" s="179"/>
      <c r="E653" s="179"/>
      <c r="F653" s="179"/>
      <c r="G653" s="179"/>
      <c r="H653" s="179"/>
    </row>
    <row r="654" spans="4:8" ht="13" x14ac:dyDescent="0.3">
      <c r="D654" s="179"/>
      <c r="E654" s="179"/>
      <c r="F654" s="179"/>
      <c r="G654" s="179"/>
      <c r="H654" s="179"/>
    </row>
    <row r="655" spans="4:8" ht="13" x14ac:dyDescent="0.3">
      <c r="D655" s="179"/>
      <c r="E655" s="179"/>
      <c r="F655" s="179"/>
      <c r="G655" s="179"/>
      <c r="H655" s="179"/>
    </row>
    <row r="656" spans="4:8" ht="13" x14ac:dyDescent="0.3">
      <c r="D656" s="179"/>
      <c r="E656" s="179"/>
      <c r="F656" s="179"/>
      <c r="G656" s="179"/>
      <c r="H656" s="179"/>
    </row>
    <row r="657" spans="4:8" ht="13" x14ac:dyDescent="0.3">
      <c r="D657" s="179"/>
      <c r="E657" s="179"/>
      <c r="F657" s="179"/>
      <c r="G657" s="179"/>
      <c r="H657" s="179"/>
    </row>
    <row r="658" spans="4:8" ht="13" x14ac:dyDescent="0.3">
      <c r="D658" s="179"/>
      <c r="E658" s="179"/>
      <c r="F658" s="179"/>
      <c r="G658" s="179"/>
      <c r="H658" s="179"/>
    </row>
    <row r="659" spans="4:8" ht="13" x14ac:dyDescent="0.3">
      <c r="D659" s="179"/>
      <c r="E659" s="179"/>
      <c r="F659" s="179"/>
      <c r="G659" s="179"/>
      <c r="H659" s="179"/>
    </row>
    <row r="660" spans="4:8" ht="13" x14ac:dyDescent="0.3">
      <c r="D660" s="179"/>
      <c r="E660" s="179"/>
      <c r="F660" s="179"/>
      <c r="G660" s="179"/>
      <c r="H660" s="179"/>
    </row>
    <row r="661" spans="4:8" ht="13" x14ac:dyDescent="0.3">
      <c r="D661" s="179"/>
      <c r="E661" s="179"/>
      <c r="F661" s="179"/>
      <c r="G661" s="179"/>
      <c r="H661" s="179"/>
    </row>
    <row r="662" spans="4:8" ht="13" x14ac:dyDescent="0.3">
      <c r="D662" s="179"/>
      <c r="E662" s="179"/>
      <c r="F662" s="179"/>
      <c r="G662" s="179"/>
      <c r="H662" s="179"/>
    </row>
    <row r="663" spans="4:8" ht="13" x14ac:dyDescent="0.3">
      <c r="D663" s="179"/>
      <c r="E663" s="179"/>
      <c r="F663" s="179"/>
      <c r="G663" s="179"/>
      <c r="H663" s="179"/>
    </row>
    <row r="664" spans="4:8" ht="13" x14ac:dyDescent="0.3">
      <c r="D664" s="179"/>
      <c r="E664" s="179"/>
      <c r="F664" s="179"/>
      <c r="G664" s="179"/>
      <c r="H664" s="179"/>
    </row>
    <row r="665" spans="4:8" ht="13" x14ac:dyDescent="0.3">
      <c r="D665" s="179"/>
      <c r="E665" s="179"/>
      <c r="F665" s="179"/>
      <c r="G665" s="179"/>
      <c r="H665" s="179"/>
    </row>
    <row r="666" spans="4:8" ht="13" x14ac:dyDescent="0.3">
      <c r="D666" s="179"/>
      <c r="E666" s="179"/>
      <c r="F666" s="179"/>
      <c r="G666" s="179"/>
      <c r="H666" s="179"/>
    </row>
    <row r="667" spans="4:8" ht="13" x14ac:dyDescent="0.3">
      <c r="D667" s="179"/>
      <c r="E667" s="179"/>
      <c r="F667" s="179"/>
      <c r="G667" s="179"/>
      <c r="H667" s="179"/>
    </row>
    <row r="668" spans="4:8" ht="13" x14ac:dyDescent="0.3">
      <c r="D668" s="179"/>
      <c r="E668" s="179"/>
      <c r="F668" s="179"/>
      <c r="G668" s="179"/>
      <c r="H668" s="179"/>
    </row>
    <row r="669" spans="4:8" ht="13" x14ac:dyDescent="0.3">
      <c r="D669" s="179"/>
      <c r="E669" s="179"/>
      <c r="F669" s="179"/>
      <c r="G669" s="179"/>
      <c r="H669" s="179"/>
    </row>
    <row r="670" spans="4:8" ht="13" x14ac:dyDescent="0.3">
      <c r="D670" s="179"/>
      <c r="E670" s="179"/>
      <c r="F670" s="179"/>
      <c r="G670" s="179"/>
      <c r="H670" s="179"/>
    </row>
    <row r="671" spans="4:8" ht="13" x14ac:dyDescent="0.3">
      <c r="D671" s="179"/>
      <c r="E671" s="179"/>
      <c r="F671" s="179"/>
      <c r="G671" s="179"/>
      <c r="H671" s="179"/>
    </row>
    <row r="672" spans="4:8" ht="13" x14ac:dyDescent="0.3">
      <c r="D672" s="179"/>
      <c r="E672" s="179"/>
      <c r="F672" s="179"/>
      <c r="G672" s="179"/>
      <c r="H672" s="179"/>
    </row>
    <row r="673" spans="4:8" ht="13" x14ac:dyDescent="0.3">
      <c r="D673" s="179"/>
      <c r="E673" s="179"/>
      <c r="F673" s="179"/>
      <c r="G673" s="179"/>
      <c r="H673" s="179"/>
    </row>
    <row r="674" spans="4:8" ht="13" x14ac:dyDescent="0.3">
      <c r="D674" s="179"/>
      <c r="E674" s="179"/>
      <c r="F674" s="179"/>
      <c r="G674" s="179"/>
      <c r="H674" s="179"/>
    </row>
    <row r="675" spans="4:8" ht="13" x14ac:dyDescent="0.3">
      <c r="D675" s="179"/>
      <c r="E675" s="179"/>
      <c r="F675" s="179"/>
      <c r="G675" s="179"/>
      <c r="H675" s="179"/>
    </row>
    <row r="676" spans="4:8" ht="13" x14ac:dyDescent="0.3">
      <c r="D676" s="179"/>
      <c r="E676" s="179"/>
      <c r="F676" s="179"/>
      <c r="G676" s="179"/>
      <c r="H676" s="179"/>
    </row>
    <row r="677" spans="4:8" ht="13" x14ac:dyDescent="0.3">
      <c r="D677" s="179"/>
      <c r="E677" s="179"/>
      <c r="F677" s="179"/>
      <c r="G677" s="179"/>
      <c r="H677" s="179"/>
    </row>
    <row r="678" spans="4:8" ht="13" x14ac:dyDescent="0.3">
      <c r="D678" s="179"/>
      <c r="E678" s="179"/>
      <c r="F678" s="179"/>
      <c r="G678" s="179"/>
      <c r="H678" s="179"/>
    </row>
    <row r="679" spans="4:8" ht="13" x14ac:dyDescent="0.3">
      <c r="D679" s="179"/>
      <c r="E679" s="179"/>
      <c r="F679" s="179"/>
      <c r="G679" s="179"/>
      <c r="H679" s="179"/>
    </row>
    <row r="680" spans="4:8" ht="13" x14ac:dyDescent="0.3">
      <c r="D680" s="179"/>
      <c r="E680" s="179"/>
      <c r="F680" s="179"/>
      <c r="G680" s="179"/>
      <c r="H680" s="179"/>
    </row>
    <row r="681" spans="4:8" ht="13" x14ac:dyDescent="0.3">
      <c r="D681" s="179"/>
      <c r="E681" s="179"/>
      <c r="F681" s="179"/>
      <c r="G681" s="179"/>
      <c r="H681" s="179"/>
    </row>
    <row r="682" spans="4:8" ht="13" x14ac:dyDescent="0.3">
      <c r="D682" s="179"/>
      <c r="E682" s="179"/>
      <c r="F682" s="179"/>
      <c r="G682" s="179"/>
      <c r="H682" s="179"/>
    </row>
    <row r="683" spans="4:8" ht="13" x14ac:dyDescent="0.3">
      <c r="D683" s="179"/>
      <c r="E683" s="179"/>
      <c r="F683" s="179"/>
      <c r="G683" s="179"/>
      <c r="H683" s="179"/>
    </row>
    <row r="684" spans="4:8" ht="13" x14ac:dyDescent="0.3">
      <c r="D684" s="179"/>
      <c r="E684" s="179"/>
      <c r="F684" s="179"/>
      <c r="G684" s="179"/>
      <c r="H684" s="179"/>
    </row>
    <row r="685" spans="4:8" ht="13" x14ac:dyDescent="0.3">
      <c r="D685" s="179"/>
      <c r="E685" s="179"/>
      <c r="F685" s="179"/>
      <c r="G685" s="179"/>
      <c r="H685" s="179"/>
    </row>
    <row r="686" spans="4:8" ht="13" x14ac:dyDescent="0.3">
      <c r="D686" s="179"/>
      <c r="E686" s="179"/>
      <c r="F686" s="179"/>
      <c r="G686" s="179"/>
      <c r="H686" s="179"/>
    </row>
    <row r="687" spans="4:8" ht="13" x14ac:dyDescent="0.3">
      <c r="D687" s="179"/>
      <c r="E687" s="179"/>
      <c r="F687" s="179"/>
      <c r="G687" s="179"/>
      <c r="H687" s="179"/>
    </row>
    <row r="688" spans="4:8" ht="13" x14ac:dyDescent="0.3">
      <c r="D688" s="179"/>
      <c r="E688" s="179"/>
      <c r="F688" s="179"/>
      <c r="G688" s="179"/>
      <c r="H688" s="179"/>
    </row>
    <row r="689" spans="4:8" ht="13" x14ac:dyDescent="0.3">
      <c r="D689" s="179"/>
      <c r="E689" s="179"/>
      <c r="F689" s="179"/>
      <c r="G689" s="179"/>
      <c r="H689" s="179"/>
    </row>
    <row r="690" spans="4:8" ht="13" x14ac:dyDescent="0.3">
      <c r="D690" s="179"/>
      <c r="E690" s="179"/>
      <c r="F690" s="179"/>
      <c r="G690" s="179"/>
      <c r="H690" s="179"/>
    </row>
    <row r="691" spans="4:8" ht="13" x14ac:dyDescent="0.3">
      <c r="D691" s="179"/>
      <c r="E691" s="179"/>
      <c r="F691" s="179"/>
      <c r="G691" s="179"/>
      <c r="H691" s="179"/>
    </row>
    <row r="692" spans="4:8" ht="13" x14ac:dyDescent="0.3">
      <c r="D692" s="179"/>
      <c r="E692" s="179"/>
      <c r="F692" s="179"/>
      <c r="G692" s="179"/>
      <c r="H692" s="179"/>
    </row>
    <row r="693" spans="4:8" ht="13" x14ac:dyDescent="0.3">
      <c r="D693" s="179"/>
      <c r="E693" s="179"/>
      <c r="F693" s="179"/>
      <c r="G693" s="179"/>
      <c r="H693" s="179"/>
    </row>
    <row r="694" spans="4:8" ht="13" x14ac:dyDescent="0.3">
      <c r="D694" s="179"/>
      <c r="E694" s="179"/>
      <c r="F694" s="179"/>
      <c r="G694" s="179"/>
      <c r="H694" s="179"/>
    </row>
    <row r="695" spans="4:8" ht="13" x14ac:dyDescent="0.3">
      <c r="D695" s="179"/>
      <c r="E695" s="179"/>
      <c r="F695" s="179"/>
      <c r="G695" s="179"/>
      <c r="H695" s="179"/>
    </row>
    <row r="696" spans="4:8" ht="13" x14ac:dyDescent="0.3">
      <c r="D696" s="179"/>
      <c r="E696" s="179"/>
      <c r="F696" s="179"/>
      <c r="G696" s="179"/>
      <c r="H696" s="179"/>
    </row>
    <row r="697" spans="4:8" ht="13" x14ac:dyDescent="0.3">
      <c r="D697" s="179"/>
      <c r="E697" s="179"/>
      <c r="F697" s="179"/>
      <c r="G697" s="179"/>
      <c r="H697" s="179"/>
    </row>
    <row r="698" spans="4:8" ht="13" x14ac:dyDescent="0.3">
      <c r="D698" s="179"/>
      <c r="E698" s="179"/>
      <c r="F698" s="179"/>
      <c r="G698" s="179"/>
      <c r="H698" s="179"/>
    </row>
    <row r="699" spans="4:8" ht="13" x14ac:dyDescent="0.3">
      <c r="D699" s="179"/>
      <c r="E699" s="179"/>
      <c r="F699" s="179"/>
      <c r="G699" s="179"/>
      <c r="H699" s="179"/>
    </row>
    <row r="700" spans="4:8" ht="13" x14ac:dyDescent="0.3">
      <c r="D700" s="179"/>
      <c r="E700" s="179"/>
      <c r="F700" s="179"/>
      <c r="G700" s="179"/>
      <c r="H700" s="179"/>
    </row>
    <row r="701" spans="4:8" ht="13" x14ac:dyDescent="0.3">
      <c r="D701" s="179"/>
      <c r="E701" s="179"/>
      <c r="F701" s="179"/>
      <c r="G701" s="179"/>
      <c r="H701" s="179"/>
    </row>
    <row r="702" spans="4:8" ht="13" x14ac:dyDescent="0.3">
      <c r="D702" s="179"/>
      <c r="E702" s="179"/>
      <c r="F702" s="179"/>
      <c r="G702" s="179"/>
      <c r="H702" s="179"/>
    </row>
    <row r="703" spans="4:8" ht="13" x14ac:dyDescent="0.3">
      <c r="D703" s="179"/>
      <c r="E703" s="179"/>
      <c r="F703" s="179"/>
      <c r="G703" s="179"/>
      <c r="H703" s="179"/>
    </row>
    <row r="704" spans="4:8" ht="13" x14ac:dyDescent="0.3">
      <c r="D704" s="179"/>
      <c r="E704" s="179"/>
      <c r="F704" s="179"/>
      <c r="G704" s="179"/>
      <c r="H704" s="179"/>
    </row>
    <row r="705" spans="4:8" ht="13" x14ac:dyDescent="0.3">
      <c r="D705" s="179"/>
      <c r="E705" s="179"/>
      <c r="F705" s="179"/>
      <c r="G705" s="179"/>
      <c r="H705" s="179"/>
    </row>
    <row r="706" spans="4:8" ht="13" x14ac:dyDescent="0.3">
      <c r="D706" s="179"/>
      <c r="E706" s="179"/>
      <c r="F706" s="179"/>
      <c r="G706" s="179"/>
      <c r="H706" s="179"/>
    </row>
    <row r="707" spans="4:8" ht="13" x14ac:dyDescent="0.3">
      <c r="D707" s="179"/>
      <c r="E707" s="179"/>
      <c r="F707" s="179"/>
      <c r="G707" s="179"/>
      <c r="H707" s="179"/>
    </row>
    <row r="708" spans="4:8" ht="13" x14ac:dyDescent="0.3">
      <c r="D708" s="179"/>
      <c r="E708" s="179"/>
      <c r="F708" s="179"/>
      <c r="G708" s="179"/>
      <c r="H708" s="179"/>
    </row>
    <row r="709" spans="4:8" ht="13" x14ac:dyDescent="0.3">
      <c r="D709" s="179"/>
      <c r="E709" s="179"/>
      <c r="F709" s="179"/>
      <c r="G709" s="179"/>
      <c r="H709" s="179"/>
    </row>
    <row r="710" spans="4:8" ht="13" x14ac:dyDescent="0.3">
      <c r="D710" s="179"/>
      <c r="E710" s="179"/>
      <c r="F710" s="179"/>
      <c r="G710" s="179"/>
      <c r="H710" s="179"/>
    </row>
    <row r="711" spans="4:8" ht="13" x14ac:dyDescent="0.3">
      <c r="D711" s="179"/>
      <c r="E711" s="179"/>
      <c r="F711" s="179"/>
      <c r="G711" s="179"/>
      <c r="H711" s="179"/>
    </row>
    <row r="712" spans="4:8" ht="13" x14ac:dyDescent="0.3">
      <c r="D712" s="179"/>
      <c r="E712" s="179"/>
      <c r="F712" s="179"/>
      <c r="G712" s="179"/>
      <c r="H712" s="179"/>
    </row>
    <row r="713" spans="4:8" ht="13" x14ac:dyDescent="0.3">
      <c r="D713" s="179"/>
      <c r="E713" s="179"/>
      <c r="F713" s="179"/>
      <c r="G713" s="179"/>
      <c r="H713" s="179"/>
    </row>
    <row r="714" spans="4:8" ht="13" x14ac:dyDescent="0.3">
      <c r="D714" s="179"/>
      <c r="E714" s="179"/>
      <c r="F714" s="179"/>
      <c r="G714" s="179"/>
      <c r="H714" s="179"/>
    </row>
    <row r="715" spans="4:8" ht="13" x14ac:dyDescent="0.3">
      <c r="D715" s="179"/>
      <c r="E715" s="179"/>
      <c r="F715" s="179"/>
      <c r="G715" s="179"/>
      <c r="H715" s="179"/>
    </row>
    <row r="716" spans="4:8" ht="13" x14ac:dyDescent="0.3">
      <c r="D716" s="179"/>
      <c r="E716" s="179"/>
      <c r="F716" s="179"/>
      <c r="G716" s="179"/>
      <c r="H716" s="179"/>
    </row>
    <row r="717" spans="4:8" ht="13" x14ac:dyDescent="0.3">
      <c r="D717" s="179"/>
      <c r="E717" s="179"/>
      <c r="F717" s="179"/>
      <c r="G717" s="179"/>
      <c r="H717" s="179"/>
    </row>
    <row r="718" spans="4:8" ht="13" x14ac:dyDescent="0.3">
      <c r="D718" s="179"/>
      <c r="E718" s="179"/>
      <c r="F718" s="179"/>
      <c r="G718" s="179"/>
      <c r="H718" s="179"/>
    </row>
    <row r="719" spans="4:8" ht="13" x14ac:dyDescent="0.3">
      <c r="D719" s="179"/>
      <c r="E719" s="179"/>
      <c r="F719" s="179"/>
      <c r="G719" s="179"/>
      <c r="H719" s="179"/>
    </row>
    <row r="720" spans="4:8" ht="13" x14ac:dyDescent="0.3">
      <c r="D720" s="179"/>
      <c r="E720" s="179"/>
      <c r="F720" s="179"/>
      <c r="G720" s="179"/>
      <c r="H720" s="179"/>
    </row>
    <row r="721" spans="4:8" ht="13" x14ac:dyDescent="0.3">
      <c r="D721" s="179"/>
      <c r="E721" s="179"/>
      <c r="F721" s="179"/>
      <c r="G721" s="179"/>
      <c r="H721" s="179"/>
    </row>
    <row r="722" spans="4:8" ht="13" x14ac:dyDescent="0.3">
      <c r="D722" s="179"/>
      <c r="E722" s="179"/>
      <c r="F722" s="179"/>
      <c r="G722" s="179"/>
      <c r="H722" s="179"/>
    </row>
    <row r="723" spans="4:8" ht="13" x14ac:dyDescent="0.3">
      <c r="D723" s="179"/>
      <c r="E723" s="179"/>
      <c r="F723" s="179"/>
      <c r="G723" s="179"/>
      <c r="H723" s="179"/>
    </row>
    <row r="724" spans="4:8" ht="13" x14ac:dyDescent="0.3">
      <c r="D724" s="179"/>
      <c r="E724" s="179"/>
      <c r="F724" s="179"/>
      <c r="G724" s="179"/>
      <c r="H724" s="179"/>
    </row>
    <row r="725" spans="4:8" ht="13" x14ac:dyDescent="0.3">
      <c r="D725" s="179"/>
      <c r="E725" s="179"/>
      <c r="F725" s="179"/>
      <c r="G725" s="179"/>
      <c r="H725" s="179"/>
    </row>
    <row r="726" spans="4:8" ht="13" x14ac:dyDescent="0.3">
      <c r="D726" s="179"/>
      <c r="E726" s="179"/>
      <c r="F726" s="179"/>
      <c r="G726" s="179"/>
      <c r="H726" s="179"/>
    </row>
    <row r="727" spans="4:8" ht="13" x14ac:dyDescent="0.3">
      <c r="D727" s="179"/>
      <c r="E727" s="179"/>
      <c r="F727" s="179"/>
      <c r="G727" s="179"/>
      <c r="H727" s="179"/>
    </row>
    <row r="728" spans="4:8" ht="13" x14ac:dyDescent="0.3">
      <c r="D728" s="179"/>
      <c r="E728" s="179"/>
      <c r="F728" s="179"/>
      <c r="G728" s="179"/>
      <c r="H728" s="179"/>
    </row>
    <row r="729" spans="4:8" ht="13" x14ac:dyDescent="0.3">
      <c r="D729" s="179"/>
      <c r="E729" s="179"/>
      <c r="F729" s="179"/>
      <c r="G729" s="179"/>
      <c r="H729" s="179"/>
    </row>
    <row r="730" spans="4:8" ht="13" x14ac:dyDescent="0.3">
      <c r="D730" s="179"/>
      <c r="E730" s="179"/>
      <c r="F730" s="179"/>
      <c r="G730" s="179"/>
      <c r="H730" s="179"/>
    </row>
    <row r="731" spans="4:8" ht="13" x14ac:dyDescent="0.3">
      <c r="D731" s="179"/>
      <c r="E731" s="179"/>
      <c r="F731" s="179"/>
      <c r="G731" s="179"/>
      <c r="H731" s="179"/>
    </row>
    <row r="732" spans="4:8" ht="13" x14ac:dyDescent="0.3">
      <c r="D732" s="179"/>
      <c r="E732" s="179"/>
      <c r="F732" s="179"/>
      <c r="G732" s="179"/>
      <c r="H732" s="179"/>
    </row>
    <row r="733" spans="4:8" ht="13" x14ac:dyDescent="0.3">
      <c r="D733" s="179"/>
      <c r="E733" s="179"/>
      <c r="F733" s="179"/>
      <c r="G733" s="179"/>
      <c r="H733" s="179"/>
    </row>
    <row r="734" spans="4:8" ht="13" x14ac:dyDescent="0.3">
      <c r="D734" s="179"/>
      <c r="E734" s="179"/>
      <c r="F734" s="179"/>
      <c r="G734" s="179"/>
      <c r="H734" s="179"/>
    </row>
    <row r="735" spans="4:8" ht="13" x14ac:dyDescent="0.3">
      <c r="D735" s="179"/>
      <c r="E735" s="179"/>
      <c r="F735" s="179"/>
      <c r="G735" s="179"/>
      <c r="H735" s="179"/>
    </row>
    <row r="736" spans="4:8" ht="13" x14ac:dyDescent="0.3">
      <c r="D736" s="179"/>
      <c r="E736" s="179"/>
      <c r="F736" s="179"/>
      <c r="G736" s="179"/>
      <c r="H736" s="179"/>
    </row>
    <row r="737" spans="4:8" ht="13" x14ac:dyDescent="0.3">
      <c r="D737" s="179"/>
      <c r="E737" s="179"/>
      <c r="F737" s="179"/>
      <c r="G737" s="179"/>
      <c r="H737" s="179"/>
    </row>
    <row r="738" spans="4:8" ht="13" x14ac:dyDescent="0.3">
      <c r="D738" s="179"/>
      <c r="E738" s="179"/>
      <c r="F738" s="179"/>
      <c r="G738" s="179"/>
      <c r="H738" s="179"/>
    </row>
    <row r="739" spans="4:8" ht="13" x14ac:dyDescent="0.3">
      <c r="D739" s="179"/>
      <c r="E739" s="179"/>
      <c r="F739" s="179"/>
      <c r="G739" s="179"/>
      <c r="H739" s="179"/>
    </row>
    <row r="740" spans="4:8" ht="13" x14ac:dyDescent="0.3">
      <c r="D740" s="179"/>
      <c r="E740" s="179"/>
      <c r="F740" s="179"/>
      <c r="G740" s="179"/>
      <c r="H740" s="179"/>
    </row>
    <row r="741" spans="4:8" ht="13" x14ac:dyDescent="0.3">
      <c r="D741" s="179"/>
      <c r="E741" s="179"/>
      <c r="F741" s="179"/>
      <c r="G741" s="179"/>
      <c r="H741" s="179"/>
    </row>
    <row r="742" spans="4:8" ht="13" x14ac:dyDescent="0.3">
      <c r="D742" s="179"/>
      <c r="E742" s="179"/>
      <c r="F742" s="179"/>
      <c r="G742" s="179"/>
      <c r="H742" s="179"/>
    </row>
    <row r="743" spans="4:8" ht="13" x14ac:dyDescent="0.3">
      <c r="D743" s="179"/>
      <c r="E743" s="179"/>
      <c r="F743" s="179"/>
      <c r="G743" s="179"/>
      <c r="H743" s="179"/>
    </row>
    <row r="744" spans="4:8" ht="13" x14ac:dyDescent="0.3">
      <c r="D744" s="179"/>
      <c r="E744" s="179"/>
      <c r="F744" s="179"/>
      <c r="G744" s="179"/>
      <c r="H744" s="179"/>
    </row>
    <row r="745" spans="4:8" ht="13" x14ac:dyDescent="0.3">
      <c r="D745" s="179"/>
      <c r="E745" s="179"/>
      <c r="F745" s="179"/>
      <c r="G745" s="179"/>
      <c r="H745" s="179"/>
    </row>
    <row r="746" spans="4:8" ht="13" x14ac:dyDescent="0.3">
      <c r="D746" s="179"/>
      <c r="E746" s="179"/>
      <c r="F746" s="179"/>
      <c r="G746" s="179"/>
      <c r="H746" s="179"/>
    </row>
    <row r="747" spans="4:8" ht="13" x14ac:dyDescent="0.3">
      <c r="D747" s="179"/>
      <c r="E747" s="179"/>
      <c r="F747" s="179"/>
      <c r="G747" s="179"/>
      <c r="H747" s="179"/>
    </row>
    <row r="748" spans="4:8" ht="13" x14ac:dyDescent="0.3">
      <c r="D748" s="179"/>
      <c r="E748" s="179"/>
      <c r="F748" s="179"/>
      <c r="G748" s="179"/>
      <c r="H748" s="179"/>
    </row>
    <row r="749" spans="4:8" ht="13" x14ac:dyDescent="0.3">
      <c r="D749" s="179"/>
      <c r="E749" s="179"/>
      <c r="F749" s="179"/>
      <c r="G749" s="179"/>
      <c r="H749" s="179"/>
    </row>
    <row r="750" spans="4:8" ht="13" x14ac:dyDescent="0.3">
      <c r="D750" s="179"/>
      <c r="E750" s="179"/>
      <c r="F750" s="179"/>
      <c r="G750" s="179"/>
      <c r="H750" s="179"/>
    </row>
    <row r="751" spans="4:8" ht="13" x14ac:dyDescent="0.3">
      <c r="D751" s="179"/>
      <c r="E751" s="179"/>
      <c r="F751" s="179"/>
      <c r="G751" s="179"/>
      <c r="H751" s="179"/>
    </row>
    <row r="752" spans="4:8" ht="13" x14ac:dyDescent="0.3">
      <c r="D752" s="179"/>
      <c r="E752" s="179"/>
      <c r="F752" s="179"/>
      <c r="G752" s="179"/>
      <c r="H752" s="179"/>
    </row>
    <row r="753" spans="4:8" ht="13" x14ac:dyDescent="0.3">
      <c r="D753" s="179"/>
      <c r="E753" s="179"/>
      <c r="F753" s="179"/>
      <c r="G753" s="179"/>
      <c r="H753" s="179"/>
    </row>
    <row r="754" spans="4:8" ht="13" x14ac:dyDescent="0.3">
      <c r="D754" s="179"/>
      <c r="E754" s="179"/>
      <c r="F754" s="179"/>
      <c r="G754" s="179"/>
      <c r="H754" s="179"/>
    </row>
    <row r="755" spans="4:8" ht="13" x14ac:dyDescent="0.3">
      <c r="D755" s="179"/>
      <c r="E755" s="179"/>
      <c r="F755" s="179"/>
      <c r="G755" s="179"/>
      <c r="H755" s="179"/>
    </row>
    <row r="756" spans="4:8" ht="13" x14ac:dyDescent="0.3">
      <c r="D756" s="179"/>
      <c r="E756" s="179"/>
      <c r="F756" s="179"/>
      <c r="G756" s="179"/>
      <c r="H756" s="179"/>
    </row>
    <row r="757" spans="4:8" ht="13" x14ac:dyDescent="0.3">
      <c r="D757" s="179"/>
      <c r="E757" s="179"/>
      <c r="F757" s="179"/>
      <c r="G757" s="179"/>
      <c r="H757" s="179"/>
    </row>
    <row r="758" spans="4:8" ht="13" x14ac:dyDescent="0.3">
      <c r="D758" s="179"/>
      <c r="E758" s="179"/>
      <c r="F758" s="179"/>
      <c r="G758" s="179"/>
      <c r="H758" s="179"/>
    </row>
    <row r="759" spans="4:8" ht="13" x14ac:dyDescent="0.3">
      <c r="D759" s="179"/>
      <c r="E759" s="179"/>
      <c r="F759" s="179"/>
      <c r="G759" s="179"/>
      <c r="H759" s="179"/>
    </row>
    <row r="760" spans="4:8" ht="13" x14ac:dyDescent="0.3">
      <c r="D760" s="179"/>
      <c r="E760" s="179"/>
      <c r="F760" s="179"/>
      <c r="G760" s="179"/>
      <c r="H760" s="179"/>
    </row>
    <row r="761" spans="4:8" ht="13" x14ac:dyDescent="0.3">
      <c r="D761" s="179"/>
      <c r="E761" s="179"/>
      <c r="F761" s="179"/>
      <c r="G761" s="179"/>
      <c r="H761" s="179"/>
    </row>
    <row r="762" spans="4:8" ht="13" x14ac:dyDescent="0.3">
      <c r="D762" s="179"/>
      <c r="E762" s="179"/>
      <c r="F762" s="179"/>
      <c r="G762" s="179"/>
      <c r="H762" s="179"/>
    </row>
    <row r="763" spans="4:8" ht="13" x14ac:dyDescent="0.3">
      <c r="D763" s="179"/>
      <c r="E763" s="179"/>
      <c r="F763" s="179"/>
      <c r="G763" s="179"/>
      <c r="H763" s="179"/>
    </row>
    <row r="764" spans="4:8" ht="13" x14ac:dyDescent="0.3">
      <c r="D764" s="179"/>
      <c r="E764" s="179"/>
      <c r="F764" s="179"/>
      <c r="G764" s="179"/>
      <c r="H764" s="179"/>
    </row>
    <row r="765" spans="4:8" ht="13" x14ac:dyDescent="0.3">
      <c r="D765" s="179"/>
      <c r="E765" s="179"/>
      <c r="F765" s="179"/>
      <c r="G765" s="179"/>
      <c r="H765" s="179"/>
    </row>
    <row r="766" spans="4:8" ht="13" x14ac:dyDescent="0.3">
      <c r="D766" s="179"/>
      <c r="E766" s="179"/>
      <c r="F766" s="179"/>
      <c r="G766" s="179"/>
      <c r="H766" s="179"/>
    </row>
    <row r="767" spans="4:8" ht="13" x14ac:dyDescent="0.3">
      <c r="D767" s="179"/>
      <c r="E767" s="179"/>
      <c r="F767" s="179"/>
      <c r="G767" s="179"/>
      <c r="H767" s="179"/>
    </row>
    <row r="768" spans="4:8" ht="13" x14ac:dyDescent="0.3">
      <c r="D768" s="179"/>
      <c r="E768" s="179"/>
      <c r="F768" s="179"/>
      <c r="G768" s="179"/>
      <c r="H768" s="179"/>
    </row>
    <row r="769" spans="4:8" ht="13" x14ac:dyDescent="0.3">
      <c r="D769" s="179"/>
      <c r="E769" s="179"/>
      <c r="F769" s="179"/>
      <c r="G769" s="179"/>
      <c r="H769" s="179"/>
    </row>
    <row r="770" spans="4:8" ht="13" x14ac:dyDescent="0.3">
      <c r="D770" s="179"/>
      <c r="E770" s="179"/>
      <c r="F770" s="179"/>
      <c r="G770" s="179"/>
      <c r="H770" s="179"/>
    </row>
    <row r="771" spans="4:8" ht="13" x14ac:dyDescent="0.3">
      <c r="D771" s="179"/>
      <c r="E771" s="179"/>
      <c r="F771" s="179"/>
      <c r="G771" s="179"/>
      <c r="H771" s="179"/>
    </row>
    <row r="772" spans="4:8" ht="13" x14ac:dyDescent="0.3">
      <c r="D772" s="179"/>
      <c r="E772" s="179"/>
      <c r="F772" s="179"/>
      <c r="G772" s="179"/>
      <c r="H772" s="179"/>
    </row>
    <row r="773" spans="4:8" ht="13" x14ac:dyDescent="0.3">
      <c r="D773" s="179"/>
      <c r="E773" s="179"/>
      <c r="F773" s="179"/>
      <c r="G773" s="179"/>
      <c r="H773" s="179"/>
    </row>
    <row r="774" spans="4:8" ht="13" x14ac:dyDescent="0.3">
      <c r="D774" s="179"/>
      <c r="E774" s="179"/>
      <c r="F774" s="179"/>
      <c r="G774" s="179"/>
      <c r="H774" s="179"/>
    </row>
    <row r="775" spans="4:8" ht="13" x14ac:dyDescent="0.3">
      <c r="D775" s="179"/>
      <c r="E775" s="179"/>
      <c r="F775" s="179"/>
      <c r="G775" s="179"/>
      <c r="H775" s="179"/>
    </row>
    <row r="776" spans="4:8" ht="13" x14ac:dyDescent="0.3">
      <c r="D776" s="179"/>
      <c r="E776" s="179"/>
      <c r="F776" s="179"/>
      <c r="G776" s="179"/>
      <c r="H776" s="179"/>
    </row>
    <row r="777" spans="4:8" ht="13" x14ac:dyDescent="0.3">
      <c r="D777" s="179"/>
      <c r="E777" s="179"/>
      <c r="F777" s="179"/>
      <c r="G777" s="179"/>
      <c r="H777" s="179"/>
    </row>
    <row r="778" spans="4:8" ht="13" x14ac:dyDescent="0.3">
      <c r="D778" s="179"/>
      <c r="E778" s="179"/>
      <c r="F778" s="179"/>
      <c r="G778" s="179"/>
      <c r="H778" s="179"/>
    </row>
    <row r="779" spans="4:8" ht="13" x14ac:dyDescent="0.3">
      <c r="D779" s="179"/>
      <c r="E779" s="179"/>
      <c r="F779" s="179"/>
      <c r="G779" s="179"/>
      <c r="H779" s="179"/>
    </row>
    <row r="780" spans="4:8" ht="13" x14ac:dyDescent="0.3">
      <c r="D780" s="179"/>
      <c r="E780" s="179"/>
      <c r="F780" s="179"/>
      <c r="G780" s="179"/>
      <c r="H780" s="179"/>
    </row>
    <row r="781" spans="4:8" ht="13" x14ac:dyDescent="0.3">
      <c r="D781" s="179"/>
      <c r="E781" s="179"/>
      <c r="F781" s="179"/>
      <c r="G781" s="179"/>
      <c r="H781" s="179"/>
    </row>
    <row r="782" spans="4:8" ht="13" x14ac:dyDescent="0.3">
      <c r="D782" s="179"/>
      <c r="E782" s="179"/>
      <c r="F782" s="179"/>
      <c r="G782" s="179"/>
      <c r="H782" s="179"/>
    </row>
    <row r="783" spans="4:8" ht="13" x14ac:dyDescent="0.3">
      <c r="D783" s="179"/>
      <c r="E783" s="179"/>
      <c r="F783" s="179"/>
      <c r="G783" s="179"/>
      <c r="H783" s="179"/>
    </row>
    <row r="784" spans="4:8" ht="13" x14ac:dyDescent="0.3">
      <c r="D784" s="179"/>
      <c r="E784" s="179"/>
      <c r="F784" s="179"/>
      <c r="G784" s="179"/>
      <c r="H784" s="179"/>
    </row>
    <row r="785" spans="4:8" ht="13" x14ac:dyDescent="0.3">
      <c r="D785" s="179"/>
      <c r="E785" s="179"/>
      <c r="F785" s="179"/>
      <c r="G785" s="179"/>
      <c r="H785" s="179"/>
    </row>
    <row r="786" spans="4:8" ht="13" x14ac:dyDescent="0.3">
      <c r="D786" s="179"/>
      <c r="E786" s="179"/>
      <c r="F786" s="179"/>
      <c r="G786" s="179"/>
      <c r="H786" s="179"/>
    </row>
    <row r="787" spans="4:8" ht="13" x14ac:dyDescent="0.3">
      <c r="D787" s="179"/>
      <c r="E787" s="179"/>
      <c r="F787" s="179"/>
      <c r="G787" s="179"/>
      <c r="H787" s="179"/>
    </row>
    <row r="788" spans="4:8" ht="13" x14ac:dyDescent="0.3">
      <c r="D788" s="179"/>
      <c r="E788" s="179"/>
      <c r="F788" s="179"/>
      <c r="G788" s="179"/>
      <c r="H788" s="179"/>
    </row>
    <row r="789" spans="4:8" ht="13" x14ac:dyDescent="0.3">
      <c r="D789" s="179"/>
      <c r="E789" s="179"/>
      <c r="F789" s="179"/>
      <c r="G789" s="179"/>
      <c r="H789" s="179"/>
    </row>
    <row r="790" spans="4:8" ht="13" x14ac:dyDescent="0.3">
      <c r="D790" s="179"/>
      <c r="E790" s="179"/>
      <c r="F790" s="179"/>
      <c r="G790" s="179"/>
      <c r="H790" s="179"/>
    </row>
    <row r="791" spans="4:8" ht="13" x14ac:dyDescent="0.3">
      <c r="D791" s="179"/>
      <c r="E791" s="179"/>
      <c r="F791" s="179"/>
      <c r="G791" s="179"/>
      <c r="H791" s="179"/>
    </row>
    <row r="792" spans="4:8" ht="13" x14ac:dyDescent="0.3">
      <c r="D792" s="179"/>
      <c r="E792" s="179"/>
      <c r="F792" s="179"/>
      <c r="G792" s="179"/>
      <c r="H792" s="179"/>
    </row>
    <row r="793" spans="4:8" ht="13" x14ac:dyDescent="0.3">
      <c r="D793" s="179"/>
      <c r="E793" s="179"/>
      <c r="F793" s="179"/>
      <c r="G793" s="179"/>
      <c r="H793" s="179"/>
    </row>
    <row r="794" spans="4:8" ht="13" x14ac:dyDescent="0.3">
      <c r="D794" s="179"/>
      <c r="E794" s="179"/>
      <c r="F794" s="179"/>
      <c r="G794" s="179"/>
      <c r="H794" s="179"/>
    </row>
    <row r="795" spans="4:8" ht="13" x14ac:dyDescent="0.3">
      <c r="D795" s="179"/>
      <c r="E795" s="179"/>
      <c r="F795" s="179"/>
      <c r="G795" s="179"/>
      <c r="H795" s="179"/>
    </row>
    <row r="796" spans="4:8" ht="13" x14ac:dyDescent="0.3">
      <c r="D796" s="179"/>
      <c r="E796" s="179"/>
      <c r="F796" s="179"/>
      <c r="G796" s="179"/>
      <c r="H796" s="179"/>
    </row>
    <row r="797" spans="4:8" ht="13" x14ac:dyDescent="0.3">
      <c r="D797" s="179"/>
      <c r="E797" s="179"/>
      <c r="F797" s="179"/>
      <c r="G797" s="179"/>
      <c r="H797" s="179"/>
    </row>
    <row r="798" spans="4:8" ht="13" x14ac:dyDescent="0.3">
      <c r="D798" s="179"/>
      <c r="E798" s="179"/>
      <c r="F798" s="179"/>
      <c r="G798" s="179"/>
      <c r="H798" s="179"/>
    </row>
    <row r="799" spans="4:8" ht="13" x14ac:dyDescent="0.3">
      <c r="D799" s="179"/>
      <c r="E799" s="179"/>
      <c r="F799" s="179"/>
      <c r="G799" s="179"/>
      <c r="H799" s="179"/>
    </row>
    <row r="800" spans="4:8" ht="13" x14ac:dyDescent="0.3">
      <c r="D800" s="179"/>
      <c r="E800" s="179"/>
      <c r="F800" s="179"/>
      <c r="G800" s="179"/>
      <c r="H800" s="179"/>
    </row>
    <row r="801" spans="4:8" ht="13" x14ac:dyDescent="0.3">
      <c r="D801" s="179"/>
      <c r="E801" s="179"/>
      <c r="F801" s="179"/>
      <c r="G801" s="179"/>
      <c r="H801" s="179"/>
    </row>
    <row r="802" spans="4:8" ht="13" x14ac:dyDescent="0.3">
      <c r="D802" s="179"/>
      <c r="E802" s="179"/>
      <c r="F802" s="179"/>
      <c r="G802" s="179"/>
      <c r="H802" s="179"/>
    </row>
    <row r="803" spans="4:8" ht="13" x14ac:dyDescent="0.3">
      <c r="D803" s="179"/>
      <c r="E803" s="179"/>
      <c r="F803" s="179"/>
      <c r="G803" s="179"/>
      <c r="H803" s="179"/>
    </row>
    <row r="804" spans="4:8" ht="13" x14ac:dyDescent="0.3">
      <c r="D804" s="179"/>
      <c r="E804" s="179"/>
      <c r="F804" s="179"/>
      <c r="G804" s="179"/>
      <c r="H804" s="179"/>
    </row>
    <row r="805" spans="4:8" ht="13" x14ac:dyDescent="0.3">
      <c r="D805" s="179"/>
      <c r="E805" s="179"/>
      <c r="F805" s="179"/>
      <c r="G805" s="179"/>
      <c r="H805" s="179"/>
    </row>
    <row r="806" spans="4:8" ht="13" x14ac:dyDescent="0.3">
      <c r="D806" s="179"/>
      <c r="E806" s="179"/>
      <c r="F806" s="179"/>
      <c r="G806" s="179"/>
      <c r="H806" s="179"/>
    </row>
    <row r="807" spans="4:8" ht="13" x14ac:dyDescent="0.3">
      <c r="D807" s="179"/>
      <c r="E807" s="179"/>
      <c r="F807" s="179"/>
      <c r="G807" s="179"/>
      <c r="H807" s="179"/>
    </row>
    <row r="808" spans="4:8" ht="13" x14ac:dyDescent="0.3">
      <c r="D808" s="179"/>
      <c r="E808" s="179"/>
      <c r="F808" s="179"/>
      <c r="G808" s="179"/>
      <c r="H808" s="179"/>
    </row>
    <row r="809" spans="4:8" ht="13" x14ac:dyDescent="0.3">
      <c r="D809" s="179"/>
      <c r="E809" s="179"/>
      <c r="F809" s="179"/>
      <c r="G809" s="179"/>
      <c r="H809" s="179"/>
    </row>
    <row r="810" spans="4:8" ht="13" x14ac:dyDescent="0.3">
      <c r="D810" s="179"/>
      <c r="E810" s="179"/>
      <c r="F810" s="179"/>
      <c r="G810" s="179"/>
      <c r="H810" s="179"/>
    </row>
    <row r="811" spans="4:8" ht="13" x14ac:dyDescent="0.3">
      <c r="D811" s="179"/>
      <c r="E811" s="179"/>
      <c r="F811" s="179"/>
      <c r="G811" s="179"/>
      <c r="H811" s="179"/>
    </row>
    <row r="812" spans="4:8" ht="13" x14ac:dyDescent="0.3">
      <c r="D812" s="179"/>
      <c r="E812" s="179"/>
      <c r="F812" s="179"/>
      <c r="G812" s="179"/>
      <c r="H812" s="179"/>
    </row>
    <row r="813" spans="4:8" ht="13" x14ac:dyDescent="0.3">
      <c r="D813" s="179"/>
      <c r="E813" s="179"/>
      <c r="F813" s="179"/>
      <c r="G813" s="179"/>
      <c r="H813" s="179"/>
    </row>
    <row r="814" spans="4:8" ht="13" x14ac:dyDescent="0.3">
      <c r="D814" s="179"/>
      <c r="E814" s="179"/>
      <c r="F814" s="179"/>
      <c r="G814" s="179"/>
      <c r="H814" s="179"/>
    </row>
    <row r="815" spans="4:8" ht="13" x14ac:dyDescent="0.3">
      <c r="D815" s="179"/>
      <c r="E815" s="179"/>
      <c r="F815" s="179"/>
      <c r="G815" s="179"/>
      <c r="H815" s="179"/>
    </row>
    <row r="816" spans="4:8" ht="13" x14ac:dyDescent="0.3">
      <c r="D816" s="179"/>
      <c r="E816" s="179"/>
      <c r="F816" s="179"/>
      <c r="G816" s="179"/>
      <c r="H816" s="179"/>
    </row>
    <row r="817" spans="4:8" ht="13" x14ac:dyDescent="0.3">
      <c r="D817" s="179"/>
      <c r="E817" s="179"/>
      <c r="F817" s="179"/>
      <c r="G817" s="179"/>
      <c r="H817" s="179"/>
    </row>
    <row r="818" spans="4:8" ht="13" x14ac:dyDescent="0.3">
      <c r="D818" s="179"/>
      <c r="E818" s="179"/>
      <c r="F818" s="179"/>
      <c r="G818" s="179"/>
      <c r="H818" s="179"/>
    </row>
    <row r="819" spans="4:8" ht="13" x14ac:dyDescent="0.3">
      <c r="D819" s="179"/>
      <c r="E819" s="179"/>
      <c r="F819" s="179"/>
      <c r="G819" s="179"/>
      <c r="H819" s="179"/>
    </row>
    <row r="820" spans="4:8" ht="13" x14ac:dyDescent="0.3">
      <c r="D820" s="179"/>
      <c r="E820" s="179"/>
      <c r="F820" s="179"/>
      <c r="G820" s="179"/>
      <c r="H820" s="179"/>
    </row>
    <row r="821" spans="4:8" ht="13" x14ac:dyDescent="0.3">
      <c r="D821" s="179"/>
      <c r="E821" s="179"/>
      <c r="F821" s="179"/>
      <c r="G821" s="179"/>
      <c r="H821" s="179"/>
    </row>
    <row r="822" spans="4:8" ht="13" x14ac:dyDescent="0.3">
      <c r="D822" s="179"/>
      <c r="E822" s="179"/>
      <c r="F822" s="179"/>
      <c r="G822" s="179"/>
      <c r="H822" s="179"/>
    </row>
    <row r="823" spans="4:8" ht="13" x14ac:dyDescent="0.3">
      <c r="D823" s="179"/>
      <c r="E823" s="179"/>
      <c r="F823" s="179"/>
      <c r="G823" s="179"/>
      <c r="H823" s="179"/>
    </row>
    <row r="824" spans="4:8" ht="13" x14ac:dyDescent="0.3">
      <c r="D824" s="179"/>
      <c r="E824" s="179"/>
      <c r="F824" s="179"/>
      <c r="G824" s="179"/>
      <c r="H824" s="179"/>
    </row>
    <row r="825" spans="4:8" ht="13" x14ac:dyDescent="0.3">
      <c r="D825" s="179"/>
      <c r="E825" s="179"/>
      <c r="F825" s="179"/>
      <c r="G825" s="179"/>
      <c r="H825" s="179"/>
    </row>
    <row r="826" spans="4:8" ht="13" x14ac:dyDescent="0.3">
      <c r="D826" s="179"/>
      <c r="E826" s="179"/>
      <c r="F826" s="179"/>
      <c r="G826" s="179"/>
      <c r="H826" s="179"/>
    </row>
    <row r="827" spans="4:8" ht="13" x14ac:dyDescent="0.3">
      <c r="D827" s="179"/>
      <c r="E827" s="179"/>
      <c r="F827" s="179"/>
      <c r="G827" s="179"/>
      <c r="H827" s="179"/>
    </row>
    <row r="828" spans="4:8" ht="13" x14ac:dyDescent="0.3">
      <c r="D828" s="179"/>
      <c r="E828" s="179"/>
      <c r="F828" s="179"/>
      <c r="G828" s="179"/>
      <c r="H828" s="179"/>
    </row>
    <row r="829" spans="4:8" ht="13" x14ac:dyDescent="0.3">
      <c r="D829" s="179"/>
      <c r="E829" s="179"/>
      <c r="F829" s="179"/>
      <c r="G829" s="179"/>
      <c r="H829" s="179"/>
    </row>
    <row r="830" spans="4:8" ht="13" x14ac:dyDescent="0.3">
      <c r="D830" s="179"/>
      <c r="E830" s="179"/>
      <c r="F830" s="179"/>
      <c r="G830" s="179"/>
      <c r="H830" s="179"/>
    </row>
    <row r="831" spans="4:8" ht="13" x14ac:dyDescent="0.3">
      <c r="D831" s="179"/>
      <c r="E831" s="179"/>
      <c r="F831" s="179"/>
      <c r="G831" s="179"/>
      <c r="H831" s="179"/>
    </row>
    <row r="832" spans="4:8" ht="13" x14ac:dyDescent="0.3">
      <c r="D832" s="179"/>
      <c r="E832" s="179"/>
      <c r="F832" s="179"/>
      <c r="G832" s="179"/>
      <c r="H832" s="179"/>
    </row>
    <row r="833" spans="4:8" ht="13" x14ac:dyDescent="0.3">
      <c r="D833" s="179"/>
      <c r="E833" s="179"/>
      <c r="F833" s="179"/>
      <c r="G833" s="179"/>
      <c r="H833" s="179"/>
    </row>
    <row r="834" spans="4:8" ht="13" x14ac:dyDescent="0.3">
      <c r="D834" s="179"/>
      <c r="E834" s="179"/>
      <c r="F834" s="179"/>
      <c r="G834" s="179"/>
      <c r="H834" s="179"/>
    </row>
    <row r="835" spans="4:8" ht="13" x14ac:dyDescent="0.3">
      <c r="D835" s="179"/>
      <c r="E835" s="179"/>
      <c r="F835" s="179"/>
      <c r="G835" s="179"/>
      <c r="H835" s="179"/>
    </row>
    <row r="836" spans="4:8" ht="13" x14ac:dyDescent="0.3">
      <c r="D836" s="179"/>
      <c r="E836" s="179"/>
      <c r="F836" s="179"/>
      <c r="G836" s="179"/>
      <c r="H836" s="179"/>
    </row>
    <row r="837" spans="4:8" ht="13" x14ac:dyDescent="0.3">
      <c r="D837" s="179"/>
      <c r="E837" s="179"/>
      <c r="F837" s="179"/>
      <c r="G837" s="179"/>
      <c r="H837" s="179"/>
    </row>
    <row r="838" spans="4:8" ht="13" x14ac:dyDescent="0.3">
      <c r="D838" s="179"/>
      <c r="E838" s="179"/>
      <c r="F838" s="179"/>
      <c r="G838" s="179"/>
      <c r="H838" s="179"/>
    </row>
    <row r="839" spans="4:8" ht="13" x14ac:dyDescent="0.3">
      <c r="D839" s="179"/>
      <c r="E839" s="179"/>
      <c r="F839" s="179"/>
      <c r="G839" s="179"/>
      <c r="H839" s="179"/>
    </row>
    <row r="840" spans="4:8" ht="13" x14ac:dyDescent="0.3">
      <c r="D840" s="179"/>
      <c r="E840" s="179"/>
      <c r="F840" s="179"/>
      <c r="G840" s="179"/>
      <c r="H840" s="179"/>
    </row>
    <row r="841" spans="4:8" ht="13" x14ac:dyDescent="0.3">
      <c r="D841" s="179"/>
      <c r="E841" s="179"/>
      <c r="F841" s="179"/>
      <c r="G841" s="179"/>
      <c r="H841" s="179"/>
    </row>
    <row r="842" spans="4:8" ht="13" x14ac:dyDescent="0.3">
      <c r="D842" s="179"/>
      <c r="E842" s="179"/>
      <c r="F842" s="179"/>
      <c r="G842" s="179"/>
      <c r="H842" s="179"/>
    </row>
    <row r="843" spans="4:8" ht="13" x14ac:dyDescent="0.3">
      <c r="D843" s="179"/>
      <c r="E843" s="179"/>
      <c r="F843" s="179"/>
      <c r="G843" s="179"/>
      <c r="H843" s="179"/>
    </row>
    <row r="844" spans="4:8" ht="13" x14ac:dyDescent="0.3">
      <c r="D844" s="179"/>
      <c r="E844" s="179"/>
      <c r="F844" s="179"/>
      <c r="G844" s="179"/>
      <c r="H844" s="179"/>
    </row>
    <row r="845" spans="4:8" ht="13" x14ac:dyDescent="0.3">
      <c r="D845" s="179"/>
      <c r="E845" s="179"/>
      <c r="F845" s="179"/>
      <c r="G845" s="179"/>
      <c r="H845" s="179"/>
    </row>
    <row r="846" spans="4:8" ht="13" x14ac:dyDescent="0.3">
      <c r="D846" s="179"/>
      <c r="E846" s="179"/>
      <c r="F846" s="179"/>
      <c r="G846" s="179"/>
      <c r="H846" s="179"/>
    </row>
    <row r="847" spans="4:8" ht="13" x14ac:dyDescent="0.3">
      <c r="D847" s="179"/>
      <c r="E847" s="179"/>
      <c r="F847" s="179"/>
      <c r="G847" s="179"/>
      <c r="H847" s="179"/>
    </row>
    <row r="848" spans="4:8" ht="13" x14ac:dyDescent="0.3">
      <c r="D848" s="179"/>
      <c r="E848" s="179"/>
      <c r="F848" s="179"/>
      <c r="G848" s="179"/>
      <c r="H848" s="179"/>
    </row>
    <row r="849" spans="4:8" ht="13" x14ac:dyDescent="0.3">
      <c r="D849" s="179"/>
      <c r="E849" s="179"/>
      <c r="F849" s="179"/>
      <c r="G849" s="179"/>
      <c r="H849" s="179"/>
    </row>
    <row r="850" spans="4:8" ht="13" x14ac:dyDescent="0.3">
      <c r="D850" s="179"/>
      <c r="E850" s="179"/>
      <c r="F850" s="179"/>
      <c r="G850" s="179"/>
      <c r="H850" s="179"/>
    </row>
    <row r="851" spans="4:8" ht="13" x14ac:dyDescent="0.3">
      <c r="D851" s="179"/>
      <c r="E851" s="179"/>
      <c r="F851" s="179"/>
      <c r="G851" s="179"/>
      <c r="H851" s="179"/>
    </row>
    <row r="852" spans="4:8" ht="13" x14ac:dyDescent="0.3">
      <c r="D852" s="179"/>
      <c r="E852" s="179"/>
      <c r="F852" s="179"/>
      <c r="G852" s="179"/>
      <c r="H852" s="179"/>
    </row>
    <row r="853" spans="4:8" ht="13" x14ac:dyDescent="0.3">
      <c r="D853" s="179"/>
      <c r="E853" s="179"/>
      <c r="F853" s="179"/>
      <c r="G853" s="179"/>
      <c r="H853" s="179"/>
    </row>
    <row r="854" spans="4:8" ht="13" x14ac:dyDescent="0.3">
      <c r="D854" s="179"/>
      <c r="E854" s="179"/>
      <c r="F854" s="179"/>
      <c r="G854" s="179"/>
      <c r="H854" s="179"/>
    </row>
    <row r="855" spans="4:8" ht="13" x14ac:dyDescent="0.3">
      <c r="D855" s="179"/>
      <c r="E855" s="179"/>
      <c r="F855" s="179"/>
      <c r="G855" s="179"/>
      <c r="H855" s="179"/>
    </row>
    <row r="856" spans="4:8" ht="13" x14ac:dyDescent="0.3">
      <c r="D856" s="179"/>
      <c r="E856" s="179"/>
      <c r="F856" s="179"/>
      <c r="G856" s="179"/>
      <c r="H856" s="179"/>
    </row>
    <row r="857" spans="4:8" ht="13" x14ac:dyDescent="0.3">
      <c r="D857" s="179"/>
      <c r="E857" s="179"/>
      <c r="F857" s="179"/>
      <c r="G857" s="179"/>
      <c r="H857" s="179"/>
    </row>
    <row r="858" spans="4:8" ht="13" x14ac:dyDescent="0.3">
      <c r="D858" s="179"/>
      <c r="E858" s="179"/>
      <c r="F858" s="179"/>
      <c r="G858" s="179"/>
      <c r="H858" s="179"/>
    </row>
    <row r="859" spans="4:8" ht="13" x14ac:dyDescent="0.3">
      <c r="D859" s="179"/>
      <c r="E859" s="179"/>
      <c r="F859" s="179"/>
      <c r="G859" s="179"/>
      <c r="H859" s="179"/>
    </row>
    <row r="860" spans="4:8" ht="13" x14ac:dyDescent="0.3">
      <c r="D860" s="179"/>
      <c r="E860" s="179"/>
      <c r="F860" s="179"/>
      <c r="G860" s="179"/>
      <c r="H860" s="179"/>
    </row>
    <row r="861" spans="4:8" ht="13" x14ac:dyDescent="0.3">
      <c r="D861" s="179"/>
      <c r="E861" s="179"/>
      <c r="F861" s="179"/>
      <c r="G861" s="179"/>
      <c r="H861" s="179"/>
    </row>
    <row r="862" spans="4:8" ht="13" x14ac:dyDescent="0.3">
      <c r="D862" s="179"/>
      <c r="E862" s="179"/>
      <c r="F862" s="179"/>
      <c r="G862" s="179"/>
      <c r="H862" s="179"/>
    </row>
    <row r="863" spans="4:8" ht="13" x14ac:dyDescent="0.3">
      <c r="D863" s="179"/>
      <c r="E863" s="179"/>
      <c r="F863" s="179"/>
      <c r="G863" s="179"/>
      <c r="H863" s="179"/>
    </row>
    <row r="864" spans="4:8" ht="13" x14ac:dyDescent="0.3">
      <c r="D864" s="179"/>
      <c r="E864" s="179"/>
      <c r="F864" s="179"/>
      <c r="G864" s="179"/>
      <c r="H864" s="179"/>
    </row>
    <row r="865" spans="4:8" ht="13" x14ac:dyDescent="0.3">
      <c r="D865" s="179"/>
      <c r="E865" s="179"/>
      <c r="F865" s="179"/>
      <c r="G865" s="179"/>
      <c r="H865" s="179"/>
    </row>
    <row r="866" spans="4:8" ht="13" x14ac:dyDescent="0.3">
      <c r="D866" s="179"/>
      <c r="E866" s="179"/>
      <c r="F866" s="179"/>
      <c r="G866" s="179"/>
      <c r="H866" s="179"/>
    </row>
    <row r="867" spans="4:8" ht="13" x14ac:dyDescent="0.3">
      <c r="D867" s="179"/>
      <c r="E867" s="179"/>
      <c r="F867" s="179"/>
      <c r="G867" s="179"/>
      <c r="H867" s="179"/>
    </row>
    <row r="868" spans="4:8" ht="13" x14ac:dyDescent="0.3">
      <c r="D868" s="179"/>
      <c r="E868" s="179"/>
      <c r="F868" s="179"/>
      <c r="G868" s="179"/>
      <c r="H868" s="179"/>
    </row>
    <row r="869" spans="4:8" ht="13" x14ac:dyDescent="0.3">
      <c r="D869" s="179"/>
      <c r="E869" s="179"/>
      <c r="F869" s="179"/>
      <c r="G869" s="179"/>
      <c r="H869" s="179"/>
    </row>
    <row r="870" spans="4:8" ht="13" x14ac:dyDescent="0.3">
      <c r="D870" s="179"/>
      <c r="E870" s="179"/>
      <c r="F870" s="179"/>
      <c r="G870" s="179"/>
      <c r="H870" s="179"/>
    </row>
    <row r="871" spans="4:8" ht="13" x14ac:dyDescent="0.3">
      <c r="D871" s="179"/>
      <c r="E871" s="179"/>
      <c r="F871" s="179"/>
      <c r="G871" s="179"/>
      <c r="H871" s="179"/>
    </row>
    <row r="872" spans="4:8" ht="13" x14ac:dyDescent="0.3">
      <c r="D872" s="179"/>
      <c r="E872" s="179"/>
      <c r="F872" s="179"/>
      <c r="G872" s="179"/>
      <c r="H872" s="179"/>
    </row>
    <row r="873" spans="4:8" ht="13" x14ac:dyDescent="0.3">
      <c r="D873" s="179"/>
      <c r="E873" s="179"/>
      <c r="F873" s="179"/>
      <c r="G873" s="179"/>
      <c r="H873" s="179"/>
    </row>
    <row r="874" spans="4:8" ht="13" x14ac:dyDescent="0.3">
      <c r="D874" s="179"/>
      <c r="E874" s="179"/>
      <c r="F874" s="179"/>
      <c r="G874" s="179"/>
      <c r="H874" s="179"/>
    </row>
    <row r="875" spans="4:8" ht="13" x14ac:dyDescent="0.3">
      <c r="D875" s="179"/>
      <c r="E875" s="179"/>
      <c r="F875" s="179"/>
      <c r="G875" s="179"/>
      <c r="H875" s="179"/>
    </row>
    <row r="876" spans="4:8" ht="13" x14ac:dyDescent="0.3">
      <c r="D876" s="179"/>
      <c r="E876" s="179"/>
      <c r="F876" s="179"/>
      <c r="G876" s="179"/>
      <c r="H876" s="179"/>
    </row>
    <row r="877" spans="4:8" ht="13" x14ac:dyDescent="0.3">
      <c r="D877" s="179"/>
      <c r="E877" s="179"/>
      <c r="F877" s="179"/>
      <c r="G877" s="179"/>
      <c r="H877" s="179"/>
    </row>
    <row r="878" spans="4:8" ht="13" x14ac:dyDescent="0.3">
      <c r="D878" s="179"/>
      <c r="E878" s="179"/>
      <c r="F878" s="179"/>
      <c r="G878" s="179"/>
      <c r="H878" s="179"/>
    </row>
    <row r="879" spans="4:8" ht="13" x14ac:dyDescent="0.3">
      <c r="D879" s="179"/>
      <c r="E879" s="179"/>
      <c r="F879" s="179"/>
      <c r="G879" s="179"/>
      <c r="H879" s="179"/>
    </row>
    <row r="880" spans="4:8" ht="13" x14ac:dyDescent="0.3">
      <c r="D880" s="179"/>
      <c r="E880" s="179"/>
      <c r="F880" s="179"/>
      <c r="G880" s="179"/>
      <c r="H880" s="179"/>
    </row>
    <row r="881" spans="4:8" ht="13" x14ac:dyDescent="0.3">
      <c r="D881" s="179"/>
      <c r="E881" s="179"/>
      <c r="F881" s="179"/>
      <c r="G881" s="179"/>
      <c r="H881" s="179"/>
    </row>
    <row r="882" spans="4:8" ht="13" x14ac:dyDescent="0.3">
      <c r="D882" s="179"/>
      <c r="E882" s="179"/>
      <c r="F882" s="179"/>
      <c r="G882" s="179"/>
      <c r="H882" s="179"/>
    </row>
    <row r="883" spans="4:8" ht="13" x14ac:dyDescent="0.3">
      <c r="D883" s="179"/>
      <c r="E883" s="179"/>
      <c r="F883" s="179"/>
      <c r="G883" s="179"/>
      <c r="H883" s="179"/>
    </row>
    <row r="884" spans="4:8" ht="13" x14ac:dyDescent="0.3">
      <c r="D884" s="179"/>
      <c r="E884" s="179"/>
      <c r="F884" s="179"/>
      <c r="G884" s="179"/>
      <c r="H884" s="179"/>
    </row>
    <row r="885" spans="4:8" ht="13" x14ac:dyDescent="0.3">
      <c r="D885" s="179"/>
      <c r="E885" s="179"/>
      <c r="F885" s="179"/>
      <c r="G885" s="179"/>
      <c r="H885" s="179"/>
    </row>
    <row r="886" spans="4:8" ht="13" x14ac:dyDescent="0.3">
      <c r="D886" s="179"/>
      <c r="E886" s="179"/>
      <c r="F886" s="179"/>
      <c r="G886" s="179"/>
      <c r="H886" s="179"/>
    </row>
    <row r="887" spans="4:8" ht="13" x14ac:dyDescent="0.3">
      <c r="D887" s="179"/>
      <c r="E887" s="179"/>
      <c r="F887" s="179"/>
      <c r="G887" s="179"/>
      <c r="H887" s="179"/>
    </row>
    <row r="888" spans="4:8" ht="13" x14ac:dyDescent="0.3">
      <c r="D888" s="179"/>
      <c r="E888" s="179"/>
      <c r="F888" s="179"/>
      <c r="G888" s="179"/>
      <c r="H888" s="179"/>
    </row>
    <row r="889" spans="4:8" ht="13" x14ac:dyDescent="0.3">
      <c r="D889" s="179"/>
      <c r="E889" s="179"/>
      <c r="F889" s="179"/>
      <c r="G889" s="179"/>
      <c r="H889" s="179"/>
    </row>
    <row r="890" spans="4:8" ht="13" x14ac:dyDescent="0.3">
      <c r="D890" s="179"/>
      <c r="E890" s="179"/>
      <c r="F890" s="179"/>
      <c r="G890" s="179"/>
      <c r="H890" s="179"/>
    </row>
    <row r="891" spans="4:8" ht="13" x14ac:dyDescent="0.3">
      <c r="D891" s="179"/>
      <c r="E891" s="179"/>
      <c r="F891" s="179"/>
      <c r="G891" s="179"/>
      <c r="H891" s="179"/>
    </row>
    <row r="892" spans="4:8" ht="13" x14ac:dyDescent="0.3">
      <c r="D892" s="179"/>
      <c r="E892" s="179"/>
      <c r="F892" s="179"/>
      <c r="G892" s="179"/>
      <c r="H892" s="179"/>
    </row>
    <row r="893" spans="4:8" ht="13" x14ac:dyDescent="0.3">
      <c r="D893" s="179"/>
      <c r="E893" s="179"/>
      <c r="F893" s="179"/>
      <c r="G893" s="179"/>
      <c r="H893" s="179"/>
    </row>
    <row r="894" spans="4:8" ht="13" x14ac:dyDescent="0.3">
      <c r="D894" s="179"/>
      <c r="E894" s="179"/>
      <c r="F894" s="179"/>
      <c r="G894" s="179"/>
      <c r="H894" s="179"/>
    </row>
    <row r="895" spans="4:8" ht="13" x14ac:dyDescent="0.3">
      <c r="D895" s="179"/>
      <c r="E895" s="179"/>
      <c r="F895" s="179"/>
      <c r="G895" s="179"/>
      <c r="H895" s="179"/>
    </row>
    <row r="896" spans="4:8" ht="13" x14ac:dyDescent="0.3">
      <c r="D896" s="179"/>
      <c r="E896" s="179"/>
      <c r="F896" s="179"/>
      <c r="G896" s="179"/>
      <c r="H896" s="179"/>
    </row>
    <row r="897" spans="4:8" ht="13" x14ac:dyDescent="0.3">
      <c r="D897" s="179"/>
      <c r="E897" s="179"/>
      <c r="F897" s="179"/>
      <c r="G897" s="179"/>
      <c r="H897" s="179"/>
    </row>
    <row r="898" spans="4:8" ht="13" x14ac:dyDescent="0.3">
      <c r="D898" s="179"/>
      <c r="E898" s="179"/>
      <c r="F898" s="179"/>
      <c r="G898" s="179"/>
      <c r="H898" s="179"/>
    </row>
    <row r="899" spans="4:8" ht="13" x14ac:dyDescent="0.3">
      <c r="D899" s="179"/>
      <c r="E899" s="179"/>
      <c r="F899" s="179"/>
      <c r="G899" s="179"/>
      <c r="H899" s="179"/>
    </row>
    <row r="900" spans="4:8" ht="13" x14ac:dyDescent="0.3">
      <c r="D900" s="179"/>
      <c r="E900" s="179"/>
      <c r="F900" s="179"/>
      <c r="G900" s="179"/>
      <c r="H900" s="179"/>
    </row>
    <row r="901" spans="4:8" ht="13" x14ac:dyDescent="0.3">
      <c r="D901" s="179"/>
      <c r="E901" s="179"/>
      <c r="F901" s="179"/>
      <c r="G901" s="179"/>
      <c r="H901" s="179"/>
    </row>
    <row r="902" spans="4:8" ht="13" x14ac:dyDescent="0.3">
      <c r="D902" s="179"/>
      <c r="E902" s="179"/>
      <c r="F902" s="179"/>
      <c r="G902" s="179"/>
      <c r="H902" s="179"/>
    </row>
    <row r="903" spans="4:8" ht="13" x14ac:dyDescent="0.3">
      <c r="D903" s="179"/>
      <c r="E903" s="179"/>
      <c r="F903" s="179"/>
      <c r="G903" s="179"/>
      <c r="H903" s="179"/>
    </row>
    <row r="904" spans="4:8" ht="13" x14ac:dyDescent="0.3">
      <c r="D904" s="179"/>
      <c r="E904" s="179"/>
      <c r="F904" s="179"/>
      <c r="G904" s="179"/>
      <c r="H904" s="179"/>
    </row>
    <row r="905" spans="4:8" ht="13" x14ac:dyDescent="0.3">
      <c r="D905" s="179"/>
      <c r="E905" s="179"/>
      <c r="F905" s="179"/>
      <c r="G905" s="179"/>
      <c r="H905" s="179"/>
    </row>
    <row r="906" spans="4:8" ht="13" x14ac:dyDescent="0.3">
      <c r="D906" s="179"/>
      <c r="E906" s="179"/>
      <c r="F906" s="179"/>
      <c r="G906" s="179"/>
      <c r="H906" s="179"/>
    </row>
    <row r="907" spans="4:8" ht="13" x14ac:dyDescent="0.3">
      <c r="D907" s="179"/>
      <c r="E907" s="179"/>
      <c r="F907" s="179"/>
      <c r="G907" s="179"/>
      <c r="H907" s="179"/>
    </row>
    <row r="908" spans="4:8" ht="13" x14ac:dyDescent="0.3">
      <c r="D908" s="179"/>
      <c r="E908" s="179"/>
      <c r="F908" s="179"/>
      <c r="G908" s="179"/>
      <c r="H908" s="179"/>
    </row>
    <row r="909" spans="4:8" ht="13" x14ac:dyDescent="0.3">
      <c r="D909" s="179"/>
      <c r="E909" s="179"/>
      <c r="F909" s="179"/>
      <c r="G909" s="179"/>
      <c r="H909" s="179"/>
    </row>
    <row r="910" spans="4:8" ht="13" x14ac:dyDescent="0.3">
      <c r="D910" s="179"/>
      <c r="E910" s="179"/>
      <c r="F910" s="179"/>
      <c r="G910" s="179"/>
      <c r="H910" s="179"/>
    </row>
    <row r="911" spans="4:8" ht="13" x14ac:dyDescent="0.3">
      <c r="D911" s="179"/>
      <c r="E911" s="179"/>
      <c r="F911" s="179"/>
      <c r="G911" s="179"/>
      <c r="H911" s="179"/>
    </row>
    <row r="912" spans="4:8" ht="13" x14ac:dyDescent="0.3">
      <c r="D912" s="179"/>
      <c r="E912" s="179"/>
      <c r="F912" s="179"/>
      <c r="G912" s="179"/>
      <c r="H912" s="179"/>
    </row>
    <row r="913" spans="4:8" ht="13" x14ac:dyDescent="0.3">
      <c r="D913" s="179"/>
      <c r="E913" s="179"/>
      <c r="F913" s="179"/>
      <c r="G913" s="179"/>
      <c r="H913" s="179"/>
    </row>
    <row r="914" spans="4:8" ht="13" x14ac:dyDescent="0.3">
      <c r="D914" s="179"/>
      <c r="E914" s="179"/>
      <c r="F914" s="179"/>
      <c r="G914" s="179"/>
      <c r="H914" s="179"/>
    </row>
    <row r="915" spans="4:8" ht="13" x14ac:dyDescent="0.3">
      <c r="D915" s="179"/>
      <c r="E915" s="179"/>
      <c r="F915" s="179"/>
      <c r="G915" s="179"/>
      <c r="H915" s="179"/>
    </row>
    <row r="916" spans="4:8" ht="13" x14ac:dyDescent="0.3">
      <c r="D916" s="179"/>
      <c r="E916" s="179"/>
      <c r="F916" s="179"/>
      <c r="G916" s="179"/>
      <c r="H916" s="179"/>
    </row>
    <row r="917" spans="4:8" ht="13" x14ac:dyDescent="0.3">
      <c r="D917" s="179"/>
      <c r="E917" s="179"/>
      <c r="F917" s="179"/>
      <c r="G917" s="179"/>
      <c r="H917" s="179"/>
    </row>
    <row r="918" spans="4:8" ht="13" x14ac:dyDescent="0.3">
      <c r="D918" s="179"/>
      <c r="E918" s="179"/>
      <c r="F918" s="179"/>
      <c r="G918" s="179"/>
      <c r="H918" s="179"/>
    </row>
    <row r="919" spans="4:8" ht="13" x14ac:dyDescent="0.3">
      <c r="D919" s="179"/>
      <c r="E919" s="179"/>
      <c r="F919" s="179"/>
      <c r="G919" s="179"/>
      <c r="H919" s="179"/>
    </row>
    <row r="920" spans="4:8" ht="13" x14ac:dyDescent="0.3">
      <c r="D920" s="179"/>
      <c r="E920" s="179"/>
      <c r="F920" s="179"/>
      <c r="G920" s="179"/>
      <c r="H920" s="179"/>
    </row>
    <row r="921" spans="4:8" ht="13" x14ac:dyDescent="0.3">
      <c r="D921" s="179"/>
      <c r="E921" s="179"/>
      <c r="F921" s="179"/>
      <c r="G921" s="179"/>
      <c r="H921" s="179"/>
    </row>
    <row r="922" spans="4:8" ht="13" x14ac:dyDescent="0.3">
      <c r="D922" s="179"/>
      <c r="E922" s="179"/>
      <c r="F922" s="179"/>
      <c r="G922" s="179"/>
      <c r="H922" s="179"/>
    </row>
    <row r="923" spans="4:8" ht="13" x14ac:dyDescent="0.3">
      <c r="D923" s="179"/>
      <c r="E923" s="179"/>
      <c r="F923" s="179"/>
      <c r="G923" s="179"/>
      <c r="H923" s="179"/>
    </row>
    <row r="924" spans="4:8" ht="13" x14ac:dyDescent="0.3">
      <c r="D924" s="179"/>
      <c r="E924" s="179"/>
      <c r="F924" s="179"/>
      <c r="G924" s="179"/>
      <c r="H924" s="179"/>
    </row>
    <row r="925" spans="4:8" ht="13" x14ac:dyDescent="0.3">
      <c r="D925" s="179"/>
      <c r="E925" s="179"/>
      <c r="F925" s="179"/>
      <c r="G925" s="179"/>
      <c r="H925" s="179"/>
    </row>
    <row r="926" spans="4:8" ht="13" x14ac:dyDescent="0.3">
      <c r="D926" s="179"/>
      <c r="E926" s="179"/>
      <c r="F926" s="179"/>
      <c r="G926" s="179"/>
      <c r="H926" s="179"/>
    </row>
    <row r="927" spans="4:8" ht="13" x14ac:dyDescent="0.3">
      <c r="D927" s="179"/>
      <c r="E927" s="179"/>
      <c r="F927" s="179"/>
      <c r="G927" s="179"/>
      <c r="H927" s="179"/>
    </row>
    <row r="928" spans="4:8" ht="13" x14ac:dyDescent="0.3">
      <c r="D928" s="179"/>
      <c r="E928" s="179"/>
      <c r="F928" s="179"/>
      <c r="G928" s="179"/>
      <c r="H928" s="179"/>
    </row>
    <row r="929" spans="4:8" ht="13" x14ac:dyDescent="0.3">
      <c r="D929" s="179"/>
      <c r="E929" s="179"/>
      <c r="F929" s="179"/>
      <c r="G929" s="179"/>
      <c r="H929" s="179"/>
    </row>
    <row r="930" spans="4:8" ht="13" x14ac:dyDescent="0.3">
      <c r="D930" s="179"/>
      <c r="E930" s="179"/>
      <c r="F930" s="179"/>
      <c r="G930" s="179"/>
      <c r="H930" s="179"/>
    </row>
    <row r="931" spans="4:8" ht="13" x14ac:dyDescent="0.3">
      <c r="D931" s="179"/>
      <c r="E931" s="179"/>
      <c r="F931" s="179"/>
      <c r="G931" s="179"/>
      <c r="H931" s="179"/>
    </row>
    <row r="932" spans="4:8" ht="13" x14ac:dyDescent="0.3">
      <c r="D932" s="179"/>
      <c r="E932" s="179"/>
      <c r="F932" s="179"/>
      <c r="G932" s="179"/>
      <c r="H932" s="179"/>
    </row>
    <row r="933" spans="4:8" ht="13" x14ac:dyDescent="0.3">
      <c r="D933" s="179"/>
      <c r="E933" s="179"/>
      <c r="F933" s="179"/>
      <c r="G933" s="179"/>
      <c r="H933" s="179"/>
    </row>
    <row r="934" spans="4:8" ht="13" x14ac:dyDescent="0.3">
      <c r="D934" s="179"/>
      <c r="E934" s="179"/>
      <c r="F934" s="179"/>
      <c r="G934" s="179"/>
      <c r="H934" s="179"/>
    </row>
    <row r="935" spans="4:8" ht="13" x14ac:dyDescent="0.3">
      <c r="D935" s="179"/>
      <c r="E935" s="179"/>
      <c r="F935" s="179"/>
      <c r="G935" s="179"/>
      <c r="H935" s="179"/>
    </row>
    <row r="936" spans="4:8" ht="13" x14ac:dyDescent="0.3">
      <c r="D936" s="179"/>
      <c r="E936" s="179"/>
      <c r="F936" s="179"/>
      <c r="G936" s="179"/>
      <c r="H936" s="179"/>
    </row>
    <row r="937" spans="4:8" ht="13" x14ac:dyDescent="0.3">
      <c r="D937" s="179"/>
      <c r="E937" s="179"/>
      <c r="F937" s="179"/>
      <c r="G937" s="179"/>
      <c r="H937" s="179"/>
    </row>
    <row r="938" spans="4:8" ht="13" x14ac:dyDescent="0.3">
      <c r="D938" s="179"/>
      <c r="E938" s="179"/>
      <c r="F938" s="179"/>
      <c r="G938" s="179"/>
      <c r="H938" s="179"/>
    </row>
    <row r="939" spans="4:8" ht="13" x14ac:dyDescent="0.3">
      <c r="D939" s="179"/>
      <c r="E939" s="179"/>
      <c r="F939" s="179"/>
      <c r="G939" s="179"/>
      <c r="H939" s="179"/>
    </row>
    <row r="940" spans="4:8" ht="13" x14ac:dyDescent="0.3">
      <c r="D940" s="179"/>
      <c r="E940" s="179"/>
      <c r="F940" s="179"/>
      <c r="G940" s="179"/>
      <c r="H940" s="179"/>
    </row>
    <row r="941" spans="4:8" ht="13" x14ac:dyDescent="0.3">
      <c r="D941" s="179"/>
      <c r="E941" s="179"/>
      <c r="F941" s="179"/>
      <c r="G941" s="179"/>
      <c r="H941" s="179"/>
    </row>
    <row r="942" spans="4:8" ht="13" x14ac:dyDescent="0.3">
      <c r="D942" s="179"/>
      <c r="E942" s="179"/>
      <c r="F942" s="179"/>
      <c r="G942" s="179"/>
      <c r="H942" s="179"/>
    </row>
    <row r="943" spans="4:8" ht="13" x14ac:dyDescent="0.3">
      <c r="D943" s="179"/>
      <c r="E943" s="179"/>
      <c r="F943" s="179"/>
      <c r="G943" s="179"/>
      <c r="H943" s="179"/>
    </row>
    <row r="944" spans="4:8" ht="13" x14ac:dyDescent="0.3">
      <c r="D944" s="179"/>
      <c r="E944" s="179"/>
      <c r="F944" s="179"/>
      <c r="G944" s="179"/>
      <c r="H944" s="179"/>
    </row>
    <row r="945" spans="4:8" ht="13" x14ac:dyDescent="0.3">
      <c r="D945" s="179"/>
      <c r="E945" s="179"/>
      <c r="F945" s="179"/>
      <c r="G945" s="179"/>
      <c r="H945" s="179"/>
    </row>
    <row r="946" spans="4:8" ht="13" x14ac:dyDescent="0.3">
      <c r="D946" s="179"/>
      <c r="E946" s="179"/>
      <c r="F946" s="179"/>
      <c r="G946" s="179"/>
      <c r="H946" s="179"/>
    </row>
    <row r="947" spans="4:8" ht="13" x14ac:dyDescent="0.3">
      <c r="D947" s="179"/>
      <c r="E947" s="179"/>
      <c r="F947" s="179"/>
      <c r="G947" s="179"/>
      <c r="H947" s="179"/>
    </row>
    <row r="948" spans="4:8" ht="13" x14ac:dyDescent="0.3">
      <c r="D948" s="179"/>
      <c r="E948" s="179"/>
      <c r="F948" s="179"/>
      <c r="G948" s="179"/>
      <c r="H948" s="179"/>
    </row>
    <row r="949" spans="4:8" ht="13" x14ac:dyDescent="0.3">
      <c r="D949" s="179"/>
      <c r="E949" s="179"/>
      <c r="F949" s="179"/>
      <c r="G949" s="179"/>
      <c r="H949" s="179"/>
    </row>
    <row r="950" spans="4:8" ht="13" x14ac:dyDescent="0.3">
      <c r="D950" s="179"/>
      <c r="E950" s="179"/>
      <c r="F950" s="179"/>
      <c r="G950" s="179"/>
      <c r="H950" s="179"/>
    </row>
    <row r="951" spans="4:8" ht="13" x14ac:dyDescent="0.3">
      <c r="D951" s="179"/>
      <c r="E951" s="179"/>
      <c r="F951" s="179"/>
      <c r="G951" s="179"/>
      <c r="H951" s="179"/>
    </row>
    <row r="952" spans="4:8" ht="13" x14ac:dyDescent="0.3">
      <c r="D952" s="179"/>
      <c r="E952" s="179"/>
      <c r="F952" s="179"/>
      <c r="G952" s="179"/>
      <c r="H952" s="179"/>
    </row>
    <row r="953" spans="4:8" ht="13" x14ac:dyDescent="0.3">
      <c r="D953" s="179"/>
      <c r="E953" s="179"/>
      <c r="F953" s="179"/>
      <c r="G953" s="179"/>
      <c r="H953" s="179"/>
    </row>
    <row r="954" spans="4:8" ht="13" x14ac:dyDescent="0.3">
      <c r="D954" s="179"/>
      <c r="E954" s="179"/>
      <c r="F954" s="179"/>
      <c r="G954" s="179"/>
      <c r="H954" s="179"/>
    </row>
    <row r="955" spans="4:8" ht="13" x14ac:dyDescent="0.3">
      <c r="D955" s="179"/>
      <c r="E955" s="179"/>
      <c r="F955" s="179"/>
      <c r="G955" s="179"/>
      <c r="H955" s="179"/>
    </row>
    <row r="956" spans="4:8" ht="13" x14ac:dyDescent="0.3">
      <c r="D956" s="179"/>
      <c r="E956" s="179"/>
      <c r="F956" s="179"/>
      <c r="G956" s="179"/>
      <c r="H956" s="179"/>
    </row>
    <row r="957" spans="4:8" ht="13" x14ac:dyDescent="0.3">
      <c r="D957" s="179"/>
      <c r="E957" s="179"/>
      <c r="F957" s="179"/>
      <c r="G957" s="179"/>
      <c r="H957" s="179"/>
    </row>
    <row r="958" spans="4:8" ht="13" x14ac:dyDescent="0.3">
      <c r="D958" s="179"/>
      <c r="E958" s="179"/>
      <c r="F958" s="179"/>
      <c r="G958" s="179"/>
      <c r="H958" s="179"/>
    </row>
    <row r="959" spans="4:8" ht="13" x14ac:dyDescent="0.3">
      <c r="D959" s="179"/>
      <c r="E959" s="179"/>
      <c r="F959" s="179"/>
      <c r="G959" s="179"/>
      <c r="H959" s="179"/>
    </row>
    <row r="960" spans="4:8" ht="13" x14ac:dyDescent="0.3">
      <c r="D960" s="179"/>
      <c r="E960" s="179"/>
      <c r="F960" s="179"/>
      <c r="G960" s="179"/>
      <c r="H960" s="179"/>
    </row>
    <row r="961" spans="4:8" ht="13" x14ac:dyDescent="0.3">
      <c r="D961" s="179"/>
      <c r="E961" s="179"/>
      <c r="F961" s="179"/>
      <c r="G961" s="179"/>
      <c r="H961" s="179"/>
    </row>
    <row r="962" spans="4:8" ht="13" x14ac:dyDescent="0.3">
      <c r="D962" s="179"/>
      <c r="E962" s="179"/>
      <c r="F962" s="179"/>
      <c r="G962" s="179"/>
      <c r="H962" s="179"/>
    </row>
    <row r="963" spans="4:8" ht="13" x14ac:dyDescent="0.3">
      <c r="D963" s="179"/>
      <c r="E963" s="179"/>
      <c r="F963" s="179"/>
      <c r="G963" s="179"/>
      <c r="H963" s="179"/>
    </row>
    <row r="964" spans="4:8" ht="13" x14ac:dyDescent="0.3">
      <c r="D964" s="179"/>
      <c r="E964" s="179"/>
      <c r="F964" s="179"/>
      <c r="G964" s="179"/>
      <c r="H964" s="179"/>
    </row>
    <row r="965" spans="4:8" ht="13" x14ac:dyDescent="0.3">
      <c r="D965" s="179"/>
      <c r="E965" s="179"/>
      <c r="F965" s="179"/>
      <c r="G965" s="179"/>
      <c r="H965" s="179"/>
    </row>
    <row r="966" spans="4:8" ht="13" x14ac:dyDescent="0.3">
      <c r="D966" s="179"/>
      <c r="E966" s="179"/>
      <c r="F966" s="179"/>
      <c r="G966" s="179"/>
      <c r="H966" s="179"/>
    </row>
    <row r="967" spans="4:8" ht="13" x14ac:dyDescent="0.3">
      <c r="D967" s="179"/>
      <c r="E967" s="179"/>
      <c r="F967" s="179"/>
      <c r="G967" s="179"/>
      <c r="H967" s="179"/>
    </row>
    <row r="968" spans="4:8" ht="13" x14ac:dyDescent="0.3">
      <c r="D968" s="179"/>
      <c r="E968" s="179"/>
      <c r="F968" s="179"/>
      <c r="G968" s="179"/>
      <c r="H968" s="179"/>
    </row>
    <row r="969" spans="4:8" ht="13" x14ac:dyDescent="0.3">
      <c r="D969" s="179"/>
      <c r="E969" s="179"/>
      <c r="F969" s="179"/>
      <c r="G969" s="179"/>
      <c r="H969" s="179"/>
    </row>
    <row r="970" spans="4:8" ht="13" x14ac:dyDescent="0.3">
      <c r="D970" s="179"/>
      <c r="E970" s="179"/>
      <c r="F970" s="179"/>
      <c r="G970" s="179"/>
      <c r="H970" s="179"/>
    </row>
    <row r="971" spans="4:8" ht="13" x14ac:dyDescent="0.3">
      <c r="D971" s="179"/>
      <c r="E971" s="179"/>
      <c r="F971" s="179"/>
      <c r="G971" s="179"/>
      <c r="H971" s="179"/>
    </row>
    <row r="972" spans="4:8" ht="13" x14ac:dyDescent="0.3">
      <c r="D972" s="179"/>
      <c r="E972" s="179"/>
      <c r="F972" s="179"/>
      <c r="G972" s="179"/>
      <c r="H972" s="179"/>
    </row>
    <row r="973" spans="4:8" ht="13" x14ac:dyDescent="0.3">
      <c r="D973" s="179"/>
      <c r="E973" s="179"/>
      <c r="F973" s="179"/>
      <c r="G973" s="179"/>
      <c r="H973" s="179"/>
    </row>
    <row r="974" spans="4:8" ht="13" x14ac:dyDescent="0.3">
      <c r="D974" s="179"/>
      <c r="E974" s="179"/>
      <c r="F974" s="179"/>
      <c r="G974" s="179"/>
      <c r="H974" s="179"/>
    </row>
    <row r="975" spans="4:8" ht="13" x14ac:dyDescent="0.3">
      <c r="D975" s="179"/>
      <c r="E975" s="179"/>
      <c r="F975" s="179"/>
      <c r="G975" s="179"/>
      <c r="H975" s="179"/>
    </row>
    <row r="976" spans="4:8" ht="13" x14ac:dyDescent="0.3">
      <c r="D976" s="179"/>
      <c r="E976" s="179"/>
      <c r="F976" s="179"/>
      <c r="G976" s="179"/>
      <c r="H976" s="179"/>
    </row>
    <row r="977" spans="4:8" ht="13" x14ac:dyDescent="0.3">
      <c r="D977" s="179"/>
      <c r="E977" s="179"/>
      <c r="F977" s="179"/>
      <c r="G977" s="179"/>
      <c r="H977" s="179"/>
    </row>
    <row r="978" spans="4:8" ht="13" x14ac:dyDescent="0.3">
      <c r="D978" s="179"/>
      <c r="E978" s="179"/>
      <c r="F978" s="179"/>
      <c r="G978" s="179"/>
      <c r="H978" s="179"/>
    </row>
    <row r="979" spans="4:8" ht="13" x14ac:dyDescent="0.3">
      <c r="D979" s="179"/>
      <c r="E979" s="179"/>
      <c r="F979" s="179"/>
      <c r="G979" s="179"/>
      <c r="H979" s="179"/>
    </row>
    <row r="980" spans="4:8" ht="13" x14ac:dyDescent="0.3">
      <c r="D980" s="179"/>
      <c r="E980" s="179"/>
      <c r="F980" s="179"/>
      <c r="G980" s="179"/>
      <c r="H980" s="179"/>
    </row>
    <row r="981" spans="4:8" ht="13" x14ac:dyDescent="0.3">
      <c r="D981" s="179"/>
      <c r="E981" s="179"/>
      <c r="F981" s="179"/>
      <c r="G981" s="179"/>
      <c r="H981" s="179"/>
    </row>
    <row r="982" spans="4:8" ht="13" x14ac:dyDescent="0.3">
      <c r="D982" s="179"/>
      <c r="E982" s="179"/>
      <c r="F982" s="179"/>
      <c r="G982" s="179"/>
      <c r="H982" s="179"/>
    </row>
    <row r="983" spans="4:8" ht="13" x14ac:dyDescent="0.3">
      <c r="D983" s="179"/>
      <c r="E983" s="179"/>
      <c r="F983" s="179"/>
      <c r="G983" s="179"/>
      <c r="H983" s="179"/>
    </row>
    <row r="984" spans="4:8" ht="13" x14ac:dyDescent="0.3">
      <c r="D984" s="179"/>
      <c r="E984" s="179"/>
      <c r="F984" s="179"/>
      <c r="G984" s="179"/>
      <c r="H984" s="179"/>
    </row>
    <row r="985" spans="4:8" ht="13" x14ac:dyDescent="0.3">
      <c r="D985" s="179"/>
      <c r="E985" s="179"/>
      <c r="F985" s="179"/>
      <c r="G985" s="179"/>
      <c r="H985" s="179"/>
    </row>
    <row r="986" spans="4:8" ht="13" x14ac:dyDescent="0.3">
      <c r="D986" s="179"/>
      <c r="E986" s="179"/>
      <c r="F986" s="179"/>
      <c r="G986" s="179"/>
      <c r="H986" s="179"/>
    </row>
    <row r="987" spans="4:8" ht="13" x14ac:dyDescent="0.3">
      <c r="D987" s="179"/>
      <c r="E987" s="179"/>
      <c r="F987" s="179"/>
      <c r="G987" s="179"/>
      <c r="H987" s="179"/>
    </row>
    <row r="988" spans="4:8" ht="13" x14ac:dyDescent="0.3">
      <c r="D988" s="179"/>
      <c r="E988" s="179"/>
      <c r="F988" s="179"/>
      <c r="G988" s="179"/>
      <c r="H988" s="179"/>
    </row>
    <row r="989" spans="4:8" ht="13" x14ac:dyDescent="0.3">
      <c r="D989" s="179"/>
      <c r="E989" s="179"/>
      <c r="F989" s="179"/>
      <c r="G989" s="179"/>
      <c r="H989" s="179"/>
    </row>
    <row r="990" spans="4:8" ht="13" x14ac:dyDescent="0.3">
      <c r="D990" s="179"/>
      <c r="E990" s="179"/>
      <c r="F990" s="179"/>
      <c r="G990" s="179"/>
      <c r="H990" s="179"/>
    </row>
    <row r="991" spans="4:8" ht="13" x14ac:dyDescent="0.3">
      <c r="D991" s="179"/>
      <c r="E991" s="179"/>
      <c r="F991" s="179"/>
      <c r="G991" s="179"/>
      <c r="H991" s="179"/>
    </row>
    <row r="992" spans="4:8" ht="13" x14ac:dyDescent="0.3">
      <c r="D992" s="179"/>
      <c r="E992" s="179"/>
      <c r="F992" s="179"/>
      <c r="G992" s="179"/>
      <c r="H992" s="179"/>
    </row>
    <row r="993" spans="4:8" ht="13" x14ac:dyDescent="0.3">
      <c r="D993" s="179"/>
      <c r="E993" s="179"/>
      <c r="F993" s="179"/>
      <c r="G993" s="179"/>
      <c r="H993" s="179"/>
    </row>
    <row r="994" spans="4:8" ht="13" x14ac:dyDescent="0.3">
      <c r="D994" s="179"/>
      <c r="E994" s="179"/>
      <c r="F994" s="179"/>
      <c r="G994" s="179"/>
      <c r="H994" s="179"/>
    </row>
    <row r="995" spans="4:8" ht="13" x14ac:dyDescent="0.3">
      <c r="D995" s="179"/>
      <c r="E995" s="179"/>
      <c r="F995" s="179"/>
      <c r="G995" s="179"/>
      <c r="H995" s="179"/>
    </row>
    <row r="996" spans="4:8" ht="13" x14ac:dyDescent="0.3">
      <c r="D996" s="179"/>
      <c r="E996" s="179"/>
      <c r="F996" s="179"/>
      <c r="G996" s="179"/>
      <c r="H996" s="179"/>
    </row>
    <row r="997" spans="4:8" ht="13" x14ac:dyDescent="0.3">
      <c r="D997" s="179"/>
      <c r="E997" s="179"/>
      <c r="F997" s="179"/>
      <c r="G997" s="179"/>
      <c r="H997" s="179"/>
    </row>
    <row r="998" spans="4:8" ht="13" x14ac:dyDescent="0.3">
      <c r="D998" s="179"/>
      <c r="E998" s="179"/>
      <c r="F998" s="179"/>
      <c r="G998" s="179"/>
      <c r="H998" s="179"/>
    </row>
    <row r="999" spans="4:8" ht="13" x14ac:dyDescent="0.3">
      <c r="D999" s="179"/>
      <c r="E999" s="179"/>
      <c r="F999" s="179"/>
      <c r="G999" s="179"/>
      <c r="H999" s="179"/>
    </row>
    <row r="1000" spans="4:8" ht="13" x14ac:dyDescent="0.3">
      <c r="D1000" s="179"/>
      <c r="E1000" s="179"/>
      <c r="F1000" s="179"/>
      <c r="G1000" s="179"/>
      <c r="H1000" s="179"/>
    </row>
    <row r="1001" spans="4:8" ht="13" x14ac:dyDescent="0.3">
      <c r="D1001" s="179"/>
      <c r="E1001" s="179"/>
      <c r="F1001" s="179"/>
      <c r="G1001" s="179"/>
      <c r="H1001" s="179"/>
    </row>
    <row r="1002" spans="4:8" ht="13" x14ac:dyDescent="0.3">
      <c r="D1002" s="179"/>
      <c r="E1002" s="179"/>
      <c r="F1002" s="179"/>
      <c r="G1002" s="179"/>
      <c r="H1002" s="179"/>
    </row>
    <row r="1003" spans="4:8" ht="13" x14ac:dyDescent="0.3">
      <c r="D1003" s="179"/>
      <c r="E1003" s="179"/>
      <c r="F1003" s="179"/>
      <c r="G1003" s="179"/>
      <c r="H1003" s="179"/>
    </row>
    <row r="1004" spans="4:8" ht="13" x14ac:dyDescent="0.3">
      <c r="D1004" s="179"/>
      <c r="E1004" s="179"/>
      <c r="F1004" s="179"/>
      <c r="G1004" s="179"/>
      <c r="H1004" s="179"/>
    </row>
    <row r="1005" spans="4:8" ht="13" x14ac:dyDescent="0.3">
      <c r="D1005" s="179"/>
      <c r="E1005" s="179"/>
      <c r="F1005" s="179"/>
      <c r="G1005" s="179"/>
      <c r="H1005" s="179"/>
    </row>
    <row r="1006" spans="4:8" ht="13" x14ac:dyDescent="0.3">
      <c r="D1006" s="179"/>
      <c r="E1006" s="179"/>
      <c r="F1006" s="179"/>
      <c r="G1006" s="179"/>
      <c r="H1006" s="179"/>
    </row>
    <row r="1007" spans="4:8" ht="13" x14ac:dyDescent="0.3">
      <c r="D1007" s="179"/>
      <c r="E1007" s="179"/>
      <c r="F1007" s="179"/>
      <c r="G1007" s="179"/>
      <c r="H1007" s="179"/>
    </row>
    <row r="1008" spans="4:8" ht="13" x14ac:dyDescent="0.3">
      <c r="D1008" s="179"/>
      <c r="E1008" s="179"/>
      <c r="F1008" s="179"/>
      <c r="G1008" s="179"/>
      <c r="H1008" s="179"/>
    </row>
    <row r="1009" spans="4:8" ht="13" x14ac:dyDescent="0.3">
      <c r="D1009" s="179"/>
      <c r="E1009" s="179"/>
      <c r="F1009" s="179"/>
      <c r="G1009" s="179"/>
      <c r="H1009" s="179"/>
    </row>
    <row r="1010" spans="4:8" ht="13" x14ac:dyDescent="0.3">
      <c r="D1010" s="179"/>
      <c r="E1010" s="179"/>
      <c r="F1010" s="179"/>
      <c r="G1010" s="179"/>
      <c r="H1010" s="179"/>
    </row>
    <row r="1011" spans="4:8" ht="13" x14ac:dyDescent="0.3">
      <c r="D1011" s="179"/>
      <c r="E1011" s="179"/>
      <c r="F1011" s="179"/>
      <c r="G1011" s="179"/>
      <c r="H1011" s="179"/>
    </row>
  </sheetData>
  <mergeCells count="8">
    <mergeCell ref="C29:H29"/>
    <mergeCell ref="C30:H30"/>
    <mergeCell ref="C31:H31"/>
    <mergeCell ref="C24:H24"/>
    <mergeCell ref="C25:H25"/>
    <mergeCell ref="C26:H26"/>
    <mergeCell ref="C27:H27"/>
    <mergeCell ref="C28:H28"/>
  </mergeCells>
  <conditionalFormatting sqref="C24:C31">
    <cfRule type="notContainsBlanks" dxfId="26" priority="1">
      <formula>LEN(TRIM(C24))&gt;0</formula>
    </cfRule>
  </conditionalFormatting>
  <dataValidations count="2">
    <dataValidation type="list" allowBlank="1" showErrorMessage="1" sqref="F14:F17 F7:F10" xr:uid="{00000000-0002-0000-0700-000000000000}">
      <formula1>"1.1,1.2,1.3,1.4,1.5,2.1,2.2,2.3,2.4,2.5,3.1,3.2,3.3,3.4,4.1,4.2,4.3,5.1,5.2,6.1,6.2,6.3,6.4,6.5"</formula1>
    </dataValidation>
    <dataValidation type="list" allowBlank="1" showErrorMessage="1" sqref="G7:G10 G14:G17" xr:uid="{00000000-0002-0000-0700-000001000000}">
      <formula1>"Administrative,J - Capital Expenditures,B - Provider Payments,Building a new EMR System,N/A"</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B2:AH123"/>
  <sheetViews>
    <sheetView topLeftCell="U112" workbookViewId="0">
      <selection activeCell="AB119" sqref="AB119:AB121"/>
    </sheetView>
  </sheetViews>
  <sheetFormatPr defaultColWidth="14.3984375" defaultRowHeight="15" customHeight="1" x14ac:dyDescent="0.3"/>
  <cols>
    <col min="1" max="1" width="3.59765625" customWidth="1"/>
    <col min="2" max="2" width="21" customWidth="1"/>
    <col min="3" max="3" width="21.09765625" customWidth="1"/>
    <col min="6" max="6" width="39" customWidth="1"/>
    <col min="19" max="19" width="21" customWidth="1"/>
    <col min="23" max="23" width="39" customWidth="1"/>
  </cols>
  <sheetData>
    <row r="2" spans="2:34" ht="23.5" x14ac:dyDescent="0.55000000000000004">
      <c r="B2" s="330" t="s">
        <v>305</v>
      </c>
      <c r="C2" s="325"/>
      <c r="D2" s="325"/>
      <c r="E2" s="325"/>
      <c r="F2" s="325"/>
      <c r="G2" s="325"/>
      <c r="H2" s="325"/>
      <c r="I2" s="325"/>
      <c r="J2" s="325"/>
      <c r="K2" s="325"/>
      <c r="L2" s="325"/>
      <c r="M2" s="325"/>
      <c r="N2" s="325"/>
      <c r="O2" s="326"/>
      <c r="P2" s="214" t="s">
        <v>197</v>
      </c>
      <c r="S2" s="330" t="s">
        <v>308</v>
      </c>
      <c r="T2" s="325"/>
      <c r="U2" s="325"/>
      <c r="V2" s="325"/>
      <c r="W2" s="325"/>
      <c r="X2" s="325"/>
      <c r="Y2" s="325"/>
      <c r="Z2" s="325"/>
      <c r="AA2" s="325"/>
      <c r="AB2" s="325"/>
      <c r="AC2" s="325"/>
      <c r="AD2" s="325"/>
      <c r="AE2" s="325"/>
      <c r="AF2" s="326"/>
      <c r="AG2" s="214" t="s">
        <v>197</v>
      </c>
      <c r="AH2" s="214"/>
    </row>
    <row r="3" spans="2:34" ht="77.5" x14ac:dyDescent="0.35">
      <c r="B3" s="334" t="s">
        <v>198</v>
      </c>
      <c r="C3" s="325"/>
      <c r="D3" s="325"/>
      <c r="E3" s="325"/>
      <c r="F3" s="326"/>
      <c r="G3" s="134"/>
      <c r="H3" s="134"/>
      <c r="I3" s="134"/>
      <c r="J3" s="134"/>
      <c r="K3" s="134" t="s">
        <v>29</v>
      </c>
      <c r="L3" s="134" t="s">
        <v>30</v>
      </c>
      <c r="M3" s="134" t="s">
        <v>106</v>
      </c>
      <c r="N3" s="134" t="s">
        <v>49</v>
      </c>
      <c r="O3" s="134" t="s">
        <v>114</v>
      </c>
      <c r="P3" s="68"/>
      <c r="S3" s="334" t="s">
        <v>198</v>
      </c>
      <c r="T3" s="325"/>
      <c r="U3" s="325"/>
      <c r="V3" s="325"/>
      <c r="W3" s="326"/>
      <c r="X3" s="134"/>
      <c r="Y3" s="134"/>
      <c r="Z3" s="134"/>
      <c r="AA3" s="134"/>
      <c r="AB3" s="134" t="s">
        <v>29</v>
      </c>
      <c r="AC3" s="134" t="s">
        <v>30</v>
      </c>
      <c r="AD3" s="134" t="s">
        <v>106</v>
      </c>
      <c r="AE3" s="134" t="s">
        <v>49</v>
      </c>
      <c r="AF3" s="134" t="s">
        <v>114</v>
      </c>
      <c r="AG3" s="68"/>
      <c r="AH3" s="68"/>
    </row>
    <row r="4" spans="2:34" ht="15" customHeight="1" x14ac:dyDescent="0.3">
      <c r="B4" s="220" t="s">
        <v>202</v>
      </c>
      <c r="C4" s="220" t="s">
        <v>140</v>
      </c>
      <c r="D4" s="220" t="s">
        <v>141</v>
      </c>
      <c r="E4" s="220" t="s">
        <v>143</v>
      </c>
      <c r="F4" s="220" t="s">
        <v>144</v>
      </c>
      <c r="G4" s="97"/>
      <c r="H4" s="97"/>
      <c r="I4" s="97"/>
      <c r="J4" s="97"/>
      <c r="K4" s="97"/>
      <c r="L4" s="97"/>
      <c r="M4" s="97"/>
      <c r="N4" s="97"/>
      <c r="O4" s="100"/>
      <c r="P4" s="11"/>
      <c r="S4" s="220" t="s">
        <v>202</v>
      </c>
      <c r="T4" s="220" t="s">
        <v>140</v>
      </c>
      <c r="U4" s="220" t="s">
        <v>141</v>
      </c>
      <c r="V4" s="220" t="s">
        <v>143</v>
      </c>
      <c r="W4" s="220" t="s">
        <v>144</v>
      </c>
      <c r="X4" s="97"/>
      <c r="Y4" s="97"/>
      <c r="Z4" s="97"/>
      <c r="AA4" s="97"/>
      <c r="AB4" s="97"/>
      <c r="AC4" s="97"/>
      <c r="AD4" s="97"/>
      <c r="AE4" s="97"/>
      <c r="AF4" s="100"/>
      <c r="AG4" s="11"/>
      <c r="AH4" s="11"/>
    </row>
    <row r="5" spans="2:34" ht="15" customHeight="1" x14ac:dyDescent="0.3">
      <c r="B5" s="224"/>
      <c r="C5" s="224" t="s">
        <v>206</v>
      </c>
      <c r="D5" s="224" t="s">
        <v>206</v>
      </c>
      <c r="E5" s="224"/>
      <c r="F5" s="226"/>
      <c r="G5" s="97"/>
      <c r="H5" s="97"/>
      <c r="I5" s="97"/>
      <c r="J5" s="97"/>
      <c r="K5" s="97"/>
      <c r="L5" s="97"/>
      <c r="M5" s="97"/>
      <c r="N5" s="97"/>
      <c r="O5" s="100"/>
      <c r="P5" s="11"/>
      <c r="S5" s="224"/>
      <c r="T5" s="224" t="s">
        <v>206</v>
      </c>
      <c r="U5" s="224" t="s">
        <v>206</v>
      </c>
      <c r="V5" s="224"/>
      <c r="W5" s="226"/>
      <c r="X5" s="97"/>
      <c r="Y5" s="97"/>
      <c r="Z5" s="97"/>
      <c r="AA5" s="97"/>
      <c r="AB5" s="97"/>
      <c r="AC5" s="97"/>
      <c r="AD5" s="97"/>
      <c r="AE5" s="97"/>
      <c r="AF5" s="100"/>
      <c r="AG5" s="11"/>
      <c r="AH5" s="11"/>
    </row>
    <row r="6" spans="2:34" ht="15.5" x14ac:dyDescent="0.35">
      <c r="B6" s="95" t="s">
        <v>85</v>
      </c>
      <c r="C6" s="95"/>
      <c r="D6" s="139"/>
      <c r="E6" s="139"/>
      <c r="F6" s="95"/>
      <c r="G6" s="227" t="s">
        <v>24</v>
      </c>
      <c r="H6" s="227" t="s">
        <v>25</v>
      </c>
      <c r="I6" s="227" t="s">
        <v>26</v>
      </c>
      <c r="J6" s="227" t="s">
        <v>28</v>
      </c>
      <c r="K6" s="97"/>
      <c r="L6" s="97"/>
      <c r="M6" s="227" t="s">
        <v>211</v>
      </c>
      <c r="N6" s="227" t="s">
        <v>212</v>
      </c>
      <c r="O6" s="100"/>
      <c r="P6" s="11"/>
      <c r="S6" s="95" t="s">
        <v>85</v>
      </c>
      <c r="T6" s="95"/>
      <c r="U6" s="139"/>
      <c r="V6" s="139"/>
      <c r="W6" s="95"/>
      <c r="X6" s="227" t="s">
        <v>24</v>
      </c>
      <c r="Y6" s="227" t="s">
        <v>25</v>
      </c>
      <c r="Z6" s="227" t="s">
        <v>26</v>
      </c>
      <c r="AA6" s="227" t="s">
        <v>28</v>
      </c>
      <c r="AB6" s="97"/>
      <c r="AC6" s="97"/>
      <c r="AD6" s="227" t="s">
        <v>211</v>
      </c>
      <c r="AE6" s="227" t="s">
        <v>212</v>
      </c>
      <c r="AF6" s="100"/>
      <c r="AG6" s="11"/>
      <c r="AH6" s="11"/>
    </row>
    <row r="7" spans="2:34" ht="15" customHeight="1" x14ac:dyDescent="0.3">
      <c r="C7" s="76" t="s">
        <v>214</v>
      </c>
      <c r="D7" s="76"/>
      <c r="E7" s="76"/>
      <c r="F7" s="144"/>
      <c r="G7" s="103"/>
      <c r="H7" s="105"/>
      <c r="I7" s="106"/>
      <c r="J7" s="105"/>
      <c r="K7" s="11">
        <v>2.5</v>
      </c>
      <c r="L7" s="34"/>
      <c r="M7" s="229">
        <f t="shared" ref="M7:M8" si="0">G7*H7*(I7/12)</f>
        <v>0</v>
      </c>
      <c r="N7" s="82">
        <f t="shared" ref="N7:N8" si="1">M7*J7</f>
        <v>0</v>
      </c>
      <c r="O7" s="82">
        <f t="shared" ref="O7:O8" si="2">SUM(M7:N7)</f>
        <v>0</v>
      </c>
      <c r="P7" s="11" t="s">
        <v>100</v>
      </c>
      <c r="T7" s="76" t="s">
        <v>214</v>
      </c>
      <c r="U7" s="76"/>
      <c r="V7" s="76"/>
      <c r="W7" s="144"/>
      <c r="X7" s="103"/>
      <c r="Y7" s="105"/>
      <c r="Z7" s="106"/>
      <c r="AA7" s="105"/>
      <c r="AB7" s="11">
        <v>2.5</v>
      </c>
      <c r="AC7" s="34"/>
      <c r="AD7" s="229">
        <f t="shared" ref="AD7:AD8" si="3">X7*Y7*(Z7/12)</f>
        <v>0</v>
      </c>
      <c r="AE7" s="82">
        <f t="shared" ref="AE7:AE8" si="4">AD7*AA7</f>
        <v>0</v>
      </c>
      <c r="AF7" s="82">
        <f t="shared" ref="AF7:AF8" si="5">SUM(AD7:AE7)</f>
        <v>0</v>
      </c>
      <c r="AG7" s="11" t="s">
        <v>100</v>
      </c>
      <c r="AH7" s="11"/>
    </row>
    <row r="8" spans="2:34" ht="15" customHeight="1" x14ac:dyDescent="0.3">
      <c r="B8" s="75"/>
      <c r="C8" s="76" t="s">
        <v>222</v>
      </c>
      <c r="D8" s="122"/>
      <c r="E8" s="122"/>
      <c r="F8" s="124"/>
      <c r="G8" s="103"/>
      <c r="H8" s="105"/>
      <c r="I8" s="106"/>
      <c r="J8" s="105"/>
      <c r="K8" s="11">
        <v>2.5</v>
      </c>
      <c r="L8" s="34"/>
      <c r="M8" s="229">
        <f t="shared" si="0"/>
        <v>0</v>
      </c>
      <c r="N8" s="82">
        <f t="shared" si="1"/>
        <v>0</v>
      </c>
      <c r="O8" s="82">
        <f t="shared" si="2"/>
        <v>0</v>
      </c>
      <c r="P8" s="11" t="s">
        <v>100</v>
      </c>
      <c r="S8" s="75"/>
      <c r="T8" s="76" t="s">
        <v>222</v>
      </c>
      <c r="U8" s="122"/>
      <c r="V8" s="122"/>
      <c r="W8" s="124"/>
      <c r="X8" s="103"/>
      <c r="Y8" s="105"/>
      <c r="Z8" s="106"/>
      <c r="AA8" s="105"/>
      <c r="AB8" s="11">
        <v>2.5</v>
      </c>
      <c r="AC8" s="34"/>
      <c r="AD8" s="229">
        <f t="shared" si="3"/>
        <v>0</v>
      </c>
      <c r="AE8" s="82">
        <f t="shared" si="4"/>
        <v>0</v>
      </c>
      <c r="AF8" s="82">
        <f t="shared" si="5"/>
        <v>0</v>
      </c>
      <c r="AG8" s="11" t="s">
        <v>100</v>
      </c>
      <c r="AH8" s="11"/>
    </row>
    <row r="9" spans="2:34" ht="15" customHeight="1" x14ac:dyDescent="0.3">
      <c r="B9" s="114" t="s">
        <v>66</v>
      </c>
      <c r="C9" s="115"/>
      <c r="D9" s="115"/>
      <c r="E9" s="115"/>
      <c r="F9" s="117"/>
      <c r="G9" s="118"/>
      <c r="H9" s="118"/>
      <c r="I9" s="118"/>
      <c r="J9" s="118"/>
      <c r="K9" s="118"/>
      <c r="L9" s="118"/>
      <c r="M9" s="119">
        <f t="shared" ref="M9:N9" si="6">SUM(M7:M8)</f>
        <v>0</v>
      </c>
      <c r="N9" s="119">
        <f t="shared" si="6"/>
        <v>0</v>
      </c>
      <c r="O9" s="242">
        <v>0</v>
      </c>
      <c r="P9" s="11"/>
      <c r="S9" s="114" t="s">
        <v>66</v>
      </c>
      <c r="T9" s="115"/>
      <c r="U9" s="115"/>
      <c r="V9" s="115"/>
      <c r="W9" s="117"/>
      <c r="X9" s="118"/>
      <c r="Y9" s="118"/>
      <c r="Z9" s="118"/>
      <c r="AA9" s="118"/>
      <c r="AB9" s="118"/>
      <c r="AC9" s="118"/>
      <c r="AD9" s="119">
        <f t="shared" ref="AD9:AE9" si="7">SUM(AD7:AD8)</f>
        <v>0</v>
      </c>
      <c r="AE9" s="119">
        <f t="shared" si="7"/>
        <v>0</v>
      </c>
      <c r="AF9" s="242">
        <v>0</v>
      </c>
      <c r="AG9" s="11"/>
      <c r="AH9" s="11"/>
    </row>
    <row r="10" spans="2:34" ht="15" customHeight="1" x14ac:dyDescent="0.3">
      <c r="B10" s="75"/>
      <c r="C10" s="155" t="s">
        <v>53</v>
      </c>
      <c r="D10" s="155"/>
      <c r="E10" s="155"/>
      <c r="F10" s="155"/>
      <c r="G10" s="245"/>
      <c r="H10" s="245"/>
      <c r="I10" s="245"/>
      <c r="J10" s="245"/>
      <c r="K10" s="245"/>
      <c r="L10" s="245"/>
      <c r="M10" s="246"/>
      <c r="N10" s="247"/>
      <c r="O10" s="248">
        <f>SUM(O7:O9)</f>
        <v>0</v>
      </c>
      <c r="P10" s="11"/>
      <c r="S10" s="75"/>
      <c r="T10" s="155" t="s">
        <v>53</v>
      </c>
      <c r="U10" s="155"/>
      <c r="V10" s="155"/>
      <c r="W10" s="155"/>
      <c r="X10" s="245"/>
      <c r="Y10" s="245"/>
      <c r="Z10" s="245"/>
      <c r="AA10" s="245"/>
      <c r="AB10" s="245"/>
      <c r="AC10" s="245"/>
      <c r="AD10" s="246"/>
      <c r="AE10" s="247"/>
      <c r="AF10" s="248">
        <f>SUM(AF7:AF9)</f>
        <v>0</v>
      </c>
      <c r="AG10" s="11"/>
      <c r="AH10" s="11"/>
    </row>
    <row r="11" spans="2:34" ht="15.5" x14ac:dyDescent="0.35">
      <c r="B11" s="94" t="s">
        <v>223</v>
      </c>
      <c r="C11" s="95"/>
      <c r="D11" s="95"/>
      <c r="E11" s="95"/>
      <c r="F11" s="95"/>
      <c r="G11" s="227" t="s">
        <v>24</v>
      </c>
      <c r="H11" s="227" t="s">
        <v>25</v>
      </c>
      <c r="I11" s="227" t="s">
        <v>26</v>
      </c>
      <c r="J11" s="227" t="s">
        <v>28</v>
      </c>
      <c r="K11" s="97"/>
      <c r="L11" s="97"/>
      <c r="M11" s="97"/>
      <c r="N11" s="97"/>
      <c r="O11" s="100"/>
      <c r="P11" s="11"/>
      <c r="S11" s="94" t="s">
        <v>223</v>
      </c>
      <c r="T11" s="95"/>
      <c r="U11" s="95"/>
      <c r="V11" s="95"/>
      <c r="W11" s="95"/>
      <c r="X11" s="227" t="s">
        <v>24</v>
      </c>
      <c r="Y11" s="227" t="s">
        <v>25</v>
      </c>
      <c r="Z11" s="227" t="s">
        <v>26</v>
      </c>
      <c r="AA11" s="227" t="s">
        <v>28</v>
      </c>
      <c r="AB11" s="97"/>
      <c r="AC11" s="97"/>
      <c r="AD11" s="97"/>
      <c r="AE11" s="97"/>
      <c r="AF11" s="100"/>
      <c r="AG11" s="11"/>
      <c r="AH11" s="11"/>
    </row>
    <row r="12" spans="2:34" ht="15" customHeight="1" x14ac:dyDescent="0.3">
      <c r="C12" s="102" t="s">
        <v>101</v>
      </c>
      <c r="D12" s="102"/>
      <c r="E12" s="102"/>
      <c r="F12" s="120"/>
      <c r="G12" s="103"/>
      <c r="H12" s="105"/>
      <c r="I12" s="106"/>
      <c r="J12" s="105"/>
      <c r="K12" s="11">
        <v>2.5</v>
      </c>
      <c r="L12" s="34"/>
      <c r="M12" s="229">
        <f t="shared" ref="M12:M14" si="8">G12*H12*(I12/12)</f>
        <v>0</v>
      </c>
      <c r="N12" s="82">
        <f t="shared" ref="N12:N14" si="9">M12*J12</f>
        <v>0</v>
      </c>
      <c r="O12" s="86">
        <f t="shared" ref="O12:O14" si="10">SUM(M12:N12)</f>
        <v>0</v>
      </c>
      <c r="P12" s="11" t="s">
        <v>100</v>
      </c>
      <c r="T12" s="102" t="s">
        <v>101</v>
      </c>
      <c r="U12" s="102"/>
      <c r="V12" s="102"/>
      <c r="W12" s="120"/>
      <c r="X12" s="103"/>
      <c r="Y12" s="105"/>
      <c r="Z12" s="106"/>
      <c r="AA12" s="105"/>
      <c r="AB12" s="11">
        <v>2.5</v>
      </c>
      <c r="AC12" s="34"/>
      <c r="AD12" s="229">
        <f t="shared" ref="AD12:AD14" si="11">X12*Y12*(Z12/12)</f>
        <v>0</v>
      </c>
      <c r="AE12" s="82">
        <f t="shared" ref="AE12:AE14" si="12">AD12*AA12</f>
        <v>0</v>
      </c>
      <c r="AF12" s="86">
        <f t="shared" ref="AF12:AF14" si="13">SUM(AD12:AE12)</f>
        <v>0</v>
      </c>
      <c r="AG12" s="11" t="s">
        <v>100</v>
      </c>
      <c r="AH12" s="11"/>
    </row>
    <row r="13" spans="2:34" ht="15" customHeight="1" x14ac:dyDescent="0.3">
      <c r="B13" s="75"/>
      <c r="C13" s="92" t="s">
        <v>105</v>
      </c>
      <c r="D13" s="122"/>
      <c r="E13" s="122"/>
      <c r="F13" s="124"/>
      <c r="G13" s="103"/>
      <c r="H13" s="105"/>
      <c r="I13" s="106"/>
      <c r="J13" s="105"/>
      <c r="K13" s="11">
        <v>2.5</v>
      </c>
      <c r="L13" s="34"/>
      <c r="M13" s="229">
        <f t="shared" si="8"/>
        <v>0</v>
      </c>
      <c r="N13" s="82">
        <f t="shared" si="9"/>
        <v>0</v>
      </c>
      <c r="O13" s="86">
        <f t="shared" si="10"/>
        <v>0</v>
      </c>
      <c r="P13" s="11" t="s">
        <v>100</v>
      </c>
      <c r="S13" s="75"/>
      <c r="T13" s="92" t="s">
        <v>105</v>
      </c>
      <c r="U13" s="122"/>
      <c r="V13" s="122"/>
      <c r="W13" s="124"/>
      <c r="X13" s="103"/>
      <c r="Y13" s="105"/>
      <c r="Z13" s="106"/>
      <c r="AA13" s="105"/>
      <c r="AB13" s="11">
        <v>2.5</v>
      </c>
      <c r="AC13" s="34"/>
      <c r="AD13" s="229">
        <f t="shared" si="11"/>
        <v>0</v>
      </c>
      <c r="AE13" s="82">
        <f t="shared" si="12"/>
        <v>0</v>
      </c>
      <c r="AF13" s="86">
        <f t="shared" si="13"/>
        <v>0</v>
      </c>
      <c r="AG13" s="11" t="s">
        <v>100</v>
      </c>
      <c r="AH13" s="11"/>
    </row>
    <row r="14" spans="2:34" ht="15" customHeight="1" x14ac:dyDescent="0.3">
      <c r="B14" s="75"/>
      <c r="C14" s="92" t="s">
        <v>108</v>
      </c>
      <c r="D14" s="122"/>
      <c r="E14" s="122"/>
      <c r="F14" s="124"/>
      <c r="G14" s="103"/>
      <c r="H14" s="105"/>
      <c r="I14" s="106"/>
      <c r="J14" s="105"/>
      <c r="K14" s="11">
        <v>2.5</v>
      </c>
      <c r="L14" s="34"/>
      <c r="M14" s="229">
        <f t="shared" si="8"/>
        <v>0</v>
      </c>
      <c r="N14" s="82">
        <f t="shared" si="9"/>
        <v>0</v>
      </c>
      <c r="O14" s="86">
        <f t="shared" si="10"/>
        <v>0</v>
      </c>
      <c r="P14" s="11" t="s">
        <v>100</v>
      </c>
      <c r="S14" s="75"/>
      <c r="T14" s="92" t="s">
        <v>108</v>
      </c>
      <c r="U14" s="122"/>
      <c r="V14" s="122"/>
      <c r="W14" s="124"/>
      <c r="X14" s="103"/>
      <c r="Y14" s="105"/>
      <c r="Z14" s="106"/>
      <c r="AA14" s="105"/>
      <c r="AB14" s="11">
        <v>2.5</v>
      </c>
      <c r="AC14" s="34"/>
      <c r="AD14" s="229">
        <f t="shared" si="11"/>
        <v>0</v>
      </c>
      <c r="AE14" s="82">
        <f t="shared" si="12"/>
        <v>0</v>
      </c>
      <c r="AF14" s="86">
        <f t="shared" si="13"/>
        <v>0</v>
      </c>
      <c r="AG14" s="11" t="s">
        <v>100</v>
      </c>
      <c r="AH14" s="11"/>
    </row>
    <row r="15" spans="2:34" ht="15" customHeight="1" x14ac:dyDescent="0.3">
      <c r="B15" s="75"/>
      <c r="C15" s="155" t="s">
        <v>224</v>
      </c>
      <c r="D15" s="155"/>
      <c r="E15" s="155"/>
      <c r="F15" s="155"/>
      <c r="G15" s="245"/>
      <c r="H15" s="245"/>
      <c r="I15" s="245"/>
      <c r="J15" s="245"/>
      <c r="K15" s="245"/>
      <c r="L15" s="245"/>
      <c r="M15" s="249">
        <f t="shared" ref="M15:N15" si="14">SUM(M12:M14)</f>
        <v>0</v>
      </c>
      <c r="N15" s="249">
        <f t="shared" si="14"/>
        <v>0</v>
      </c>
      <c r="O15" s="248">
        <f>SUM(O12:O14)</f>
        <v>0</v>
      </c>
      <c r="P15" s="11"/>
      <c r="S15" s="75"/>
      <c r="T15" s="155" t="s">
        <v>224</v>
      </c>
      <c r="U15" s="155"/>
      <c r="V15" s="155"/>
      <c r="W15" s="155"/>
      <c r="X15" s="245"/>
      <c r="Y15" s="245"/>
      <c r="Z15" s="245"/>
      <c r="AA15" s="245"/>
      <c r="AB15" s="245"/>
      <c r="AC15" s="245"/>
      <c r="AD15" s="249">
        <f t="shared" ref="AD15:AE15" si="15">SUM(AD12:AD14)</f>
        <v>0</v>
      </c>
      <c r="AE15" s="249">
        <f t="shared" si="15"/>
        <v>0</v>
      </c>
      <c r="AF15" s="248">
        <f>SUM(AF12:AF14)</f>
        <v>0</v>
      </c>
      <c r="AG15" s="11"/>
      <c r="AH15" s="11"/>
    </row>
    <row r="16" spans="2:34" ht="15.5" x14ac:dyDescent="0.35">
      <c r="B16" s="250" t="s">
        <v>55</v>
      </c>
      <c r="C16" s="152"/>
      <c r="D16" s="152"/>
      <c r="E16" s="152"/>
      <c r="F16" s="152"/>
      <c r="G16" s="227" t="s">
        <v>225</v>
      </c>
      <c r="H16" s="227" t="s">
        <v>226</v>
      </c>
      <c r="I16" s="227" t="s">
        <v>131</v>
      </c>
      <c r="J16" s="227" t="s">
        <v>132</v>
      </c>
      <c r="K16" s="97"/>
      <c r="L16" s="97"/>
      <c r="M16" s="97"/>
      <c r="N16" s="97"/>
      <c r="O16" s="100"/>
      <c r="P16" s="11"/>
      <c r="S16" s="250" t="s">
        <v>55</v>
      </c>
      <c r="T16" s="152"/>
      <c r="U16" s="152"/>
      <c r="V16" s="152"/>
      <c r="W16" s="152"/>
      <c r="X16" s="227" t="s">
        <v>225</v>
      </c>
      <c r="Y16" s="227" t="s">
        <v>226</v>
      </c>
      <c r="Z16" s="227" t="s">
        <v>131</v>
      </c>
      <c r="AA16" s="227" t="s">
        <v>132</v>
      </c>
      <c r="AB16" s="97"/>
      <c r="AC16" s="97"/>
      <c r="AD16" s="97"/>
      <c r="AE16" s="97"/>
      <c r="AF16" s="100"/>
      <c r="AG16" s="11"/>
      <c r="AH16" s="11"/>
    </row>
    <row r="17" spans="2:34" ht="15" customHeight="1" x14ac:dyDescent="0.3">
      <c r="B17" s="135"/>
      <c r="C17" s="92" t="s">
        <v>122</v>
      </c>
      <c r="D17" s="122"/>
      <c r="E17" s="122"/>
      <c r="F17" s="124"/>
      <c r="G17" s="92" t="s">
        <v>122</v>
      </c>
      <c r="H17" s="174" t="s">
        <v>187</v>
      </c>
      <c r="I17" s="106"/>
      <c r="J17" s="103"/>
      <c r="K17" s="11">
        <v>2.5</v>
      </c>
      <c r="L17" s="34"/>
      <c r="M17" s="229"/>
      <c r="N17" s="82"/>
      <c r="O17" s="86">
        <f t="shared" ref="O17:O24" si="16">I17*J17</f>
        <v>0</v>
      </c>
      <c r="P17" s="11"/>
      <c r="S17" s="135"/>
      <c r="T17" s="92" t="s">
        <v>122</v>
      </c>
      <c r="U17" s="122"/>
      <c r="V17" s="122"/>
      <c r="W17" s="124"/>
      <c r="X17" s="92" t="s">
        <v>122</v>
      </c>
      <c r="Y17" s="174" t="s">
        <v>187</v>
      </c>
      <c r="Z17" s="106"/>
      <c r="AA17" s="103"/>
      <c r="AB17" s="11">
        <v>2.5</v>
      </c>
      <c r="AC17" s="34"/>
      <c r="AD17" s="229"/>
      <c r="AE17" s="82"/>
      <c r="AF17" s="86">
        <f t="shared" ref="AF17:AF24" si="17">Z17*AA17</f>
        <v>0</v>
      </c>
      <c r="AG17" s="11"/>
      <c r="AH17" s="11"/>
    </row>
    <row r="18" spans="2:34" ht="15" customHeight="1" x14ac:dyDescent="0.3">
      <c r="B18" s="135"/>
      <c r="C18" s="122"/>
      <c r="D18" s="122"/>
      <c r="E18" s="122"/>
      <c r="F18" s="124"/>
      <c r="G18" s="92" t="s">
        <v>122</v>
      </c>
      <c r="H18" s="174" t="s">
        <v>188</v>
      </c>
      <c r="I18" s="106"/>
      <c r="J18" s="103"/>
      <c r="K18" s="11">
        <v>2.5</v>
      </c>
      <c r="L18" s="34"/>
      <c r="M18" s="229"/>
      <c r="N18" s="82"/>
      <c r="O18" s="86">
        <f t="shared" si="16"/>
        <v>0</v>
      </c>
      <c r="P18" s="11"/>
      <c r="S18" s="135"/>
      <c r="T18" s="122"/>
      <c r="U18" s="122"/>
      <c r="V18" s="122"/>
      <c r="W18" s="124"/>
      <c r="X18" s="92" t="s">
        <v>122</v>
      </c>
      <c r="Y18" s="174" t="s">
        <v>188</v>
      </c>
      <c r="Z18" s="106"/>
      <c r="AA18" s="103"/>
      <c r="AB18" s="11">
        <v>2.5</v>
      </c>
      <c r="AC18" s="34"/>
      <c r="AD18" s="229"/>
      <c r="AE18" s="82"/>
      <c r="AF18" s="86">
        <f t="shared" si="17"/>
        <v>0</v>
      </c>
      <c r="AG18" s="11"/>
      <c r="AH18" s="11"/>
    </row>
    <row r="19" spans="2:34" ht="15" customHeight="1" x14ac:dyDescent="0.3">
      <c r="B19" s="135"/>
      <c r="C19" s="122"/>
      <c r="D19" s="122"/>
      <c r="E19" s="122"/>
      <c r="F19" s="124"/>
      <c r="G19" s="92" t="s">
        <v>122</v>
      </c>
      <c r="H19" s="174" t="s">
        <v>189</v>
      </c>
      <c r="I19" s="106"/>
      <c r="J19" s="103"/>
      <c r="K19" s="11">
        <v>2.5</v>
      </c>
      <c r="L19" s="34"/>
      <c r="M19" s="229"/>
      <c r="N19" s="82"/>
      <c r="O19" s="86">
        <f t="shared" si="16"/>
        <v>0</v>
      </c>
      <c r="P19" s="11"/>
      <c r="S19" s="135"/>
      <c r="T19" s="122"/>
      <c r="U19" s="122"/>
      <c r="V19" s="122"/>
      <c r="W19" s="124"/>
      <c r="X19" s="92" t="s">
        <v>122</v>
      </c>
      <c r="Y19" s="174" t="s">
        <v>189</v>
      </c>
      <c r="Z19" s="106"/>
      <c r="AA19" s="103"/>
      <c r="AB19" s="11">
        <v>2.5</v>
      </c>
      <c r="AC19" s="34"/>
      <c r="AD19" s="229"/>
      <c r="AE19" s="82"/>
      <c r="AF19" s="86">
        <f t="shared" si="17"/>
        <v>0</v>
      </c>
      <c r="AG19" s="11"/>
      <c r="AH19" s="11"/>
    </row>
    <row r="20" spans="2:34" ht="15.5" x14ac:dyDescent="0.3">
      <c r="B20" s="135"/>
      <c r="C20" s="122"/>
      <c r="D20" s="122"/>
      <c r="E20" s="122"/>
      <c r="F20" s="124"/>
      <c r="G20" s="92" t="s">
        <v>122</v>
      </c>
      <c r="H20" s="174" t="s">
        <v>190</v>
      </c>
      <c r="I20" s="106"/>
      <c r="J20" s="103"/>
      <c r="K20" s="11">
        <v>2.5</v>
      </c>
      <c r="L20" s="34"/>
      <c r="M20" s="157"/>
      <c r="N20" s="82"/>
      <c r="O20" s="86">
        <f t="shared" si="16"/>
        <v>0</v>
      </c>
      <c r="P20" s="11"/>
      <c r="S20" s="135"/>
      <c r="T20" s="122"/>
      <c r="U20" s="122"/>
      <c r="V20" s="122"/>
      <c r="W20" s="124"/>
      <c r="X20" s="92" t="s">
        <v>122</v>
      </c>
      <c r="Y20" s="174" t="s">
        <v>190</v>
      </c>
      <c r="Z20" s="106"/>
      <c r="AA20" s="103"/>
      <c r="AB20" s="11">
        <v>2.5</v>
      </c>
      <c r="AC20" s="34"/>
      <c r="AD20" s="157"/>
      <c r="AE20" s="82"/>
      <c r="AF20" s="86">
        <f t="shared" si="17"/>
        <v>0</v>
      </c>
      <c r="AG20" s="11"/>
      <c r="AH20" s="11"/>
    </row>
    <row r="21" spans="2:34" ht="15.5" x14ac:dyDescent="0.3">
      <c r="B21" s="135"/>
      <c r="C21" s="92" t="s">
        <v>123</v>
      </c>
      <c r="D21" s="122"/>
      <c r="E21" s="122"/>
      <c r="F21" s="124"/>
      <c r="G21" s="92" t="s">
        <v>123</v>
      </c>
      <c r="H21" s="174" t="s">
        <v>187</v>
      </c>
      <c r="I21" s="106"/>
      <c r="J21" s="103"/>
      <c r="K21" s="11">
        <v>2.5</v>
      </c>
      <c r="L21" s="251"/>
      <c r="M21" s="157"/>
      <c r="N21" s="82"/>
      <c r="O21" s="86">
        <f t="shared" si="16"/>
        <v>0</v>
      </c>
      <c r="P21" s="11"/>
      <c r="S21" s="135"/>
      <c r="T21" s="92" t="s">
        <v>123</v>
      </c>
      <c r="U21" s="122"/>
      <c r="V21" s="122"/>
      <c r="W21" s="124"/>
      <c r="X21" s="92" t="s">
        <v>123</v>
      </c>
      <c r="Y21" s="174" t="s">
        <v>187</v>
      </c>
      <c r="Z21" s="106"/>
      <c r="AA21" s="103"/>
      <c r="AB21" s="11">
        <v>2.5</v>
      </c>
      <c r="AC21" s="251"/>
      <c r="AD21" s="157"/>
      <c r="AE21" s="82"/>
      <c r="AF21" s="86">
        <f t="shared" si="17"/>
        <v>0</v>
      </c>
      <c r="AG21" s="11"/>
      <c r="AH21" s="11"/>
    </row>
    <row r="22" spans="2:34" ht="15.5" x14ac:dyDescent="0.3">
      <c r="B22" s="135"/>
      <c r="C22" s="122"/>
      <c r="D22" s="122"/>
      <c r="E22" s="122"/>
      <c r="F22" s="124"/>
      <c r="G22" s="92" t="s">
        <v>123</v>
      </c>
      <c r="H22" s="174" t="s">
        <v>188</v>
      </c>
      <c r="I22" s="106"/>
      <c r="J22" s="103"/>
      <c r="K22" s="11">
        <v>2.5</v>
      </c>
      <c r="L22" s="251"/>
      <c r="M22" s="157"/>
      <c r="N22" s="82"/>
      <c r="O22" s="86">
        <f t="shared" si="16"/>
        <v>0</v>
      </c>
      <c r="P22" s="11"/>
      <c r="S22" s="135"/>
      <c r="T22" s="122"/>
      <c r="U22" s="122"/>
      <c r="V22" s="122"/>
      <c r="W22" s="124"/>
      <c r="X22" s="92" t="s">
        <v>123</v>
      </c>
      <c r="Y22" s="174" t="s">
        <v>188</v>
      </c>
      <c r="Z22" s="106"/>
      <c r="AA22" s="103"/>
      <c r="AB22" s="11">
        <v>2.5</v>
      </c>
      <c r="AC22" s="251"/>
      <c r="AD22" s="157"/>
      <c r="AE22" s="82"/>
      <c r="AF22" s="86">
        <f t="shared" si="17"/>
        <v>0</v>
      </c>
      <c r="AG22" s="11"/>
      <c r="AH22" s="11"/>
    </row>
    <row r="23" spans="2:34" ht="15.5" x14ac:dyDescent="0.3">
      <c r="B23" s="135"/>
      <c r="C23" s="122"/>
      <c r="D23" s="122"/>
      <c r="E23" s="122"/>
      <c r="F23" s="124"/>
      <c r="G23" s="92" t="s">
        <v>123</v>
      </c>
      <c r="H23" s="174" t="s">
        <v>189</v>
      </c>
      <c r="I23" s="106"/>
      <c r="J23" s="103"/>
      <c r="K23" s="11">
        <v>2.5</v>
      </c>
      <c r="L23" s="251"/>
      <c r="M23" s="157"/>
      <c r="N23" s="82"/>
      <c r="O23" s="86">
        <f t="shared" si="16"/>
        <v>0</v>
      </c>
      <c r="P23" s="11"/>
      <c r="S23" s="135"/>
      <c r="T23" s="122"/>
      <c r="U23" s="122"/>
      <c r="V23" s="122"/>
      <c r="W23" s="124"/>
      <c r="X23" s="92" t="s">
        <v>123</v>
      </c>
      <c r="Y23" s="174" t="s">
        <v>189</v>
      </c>
      <c r="Z23" s="106"/>
      <c r="AA23" s="103"/>
      <c r="AB23" s="11">
        <v>2.5</v>
      </c>
      <c r="AC23" s="251"/>
      <c r="AD23" s="157"/>
      <c r="AE23" s="82"/>
      <c r="AF23" s="86">
        <f t="shared" si="17"/>
        <v>0</v>
      </c>
      <c r="AG23" s="11"/>
      <c r="AH23" s="11"/>
    </row>
    <row r="24" spans="2:34" ht="15.5" x14ac:dyDescent="0.3">
      <c r="B24" s="135"/>
      <c r="C24" s="122"/>
      <c r="D24" s="122"/>
      <c r="E24" s="122"/>
      <c r="F24" s="124"/>
      <c r="G24" s="92" t="s">
        <v>123</v>
      </c>
      <c r="H24" s="174" t="s">
        <v>190</v>
      </c>
      <c r="I24" s="106"/>
      <c r="J24" s="103"/>
      <c r="K24" s="11">
        <v>2.5</v>
      </c>
      <c r="L24" s="253"/>
      <c r="M24" s="82"/>
      <c r="N24" s="82"/>
      <c r="O24" s="86">
        <f t="shared" si="16"/>
        <v>0</v>
      </c>
      <c r="P24" s="11"/>
      <c r="S24" s="135"/>
      <c r="T24" s="122"/>
      <c r="U24" s="122"/>
      <c r="V24" s="122"/>
      <c r="W24" s="124"/>
      <c r="X24" s="92" t="s">
        <v>123</v>
      </c>
      <c r="Y24" s="174" t="s">
        <v>190</v>
      </c>
      <c r="Z24" s="106"/>
      <c r="AA24" s="103"/>
      <c r="AB24" s="11">
        <v>2.5</v>
      </c>
      <c r="AC24" s="253"/>
      <c r="AD24" s="82"/>
      <c r="AE24" s="82"/>
      <c r="AF24" s="86">
        <f t="shared" si="17"/>
        <v>0</v>
      </c>
      <c r="AG24" s="11"/>
      <c r="AH24" s="11"/>
    </row>
    <row r="25" spans="2:34" x14ac:dyDescent="0.3">
      <c r="B25" s="135"/>
      <c r="C25" s="149" t="s">
        <v>124</v>
      </c>
      <c r="D25" s="149"/>
      <c r="E25" s="149"/>
      <c r="F25" s="149"/>
      <c r="G25" s="149"/>
      <c r="H25" s="254"/>
      <c r="I25" s="255"/>
      <c r="J25" s="255"/>
      <c r="K25" s="156"/>
      <c r="L25" s="156"/>
      <c r="M25" s="256"/>
      <c r="N25" s="156"/>
      <c r="O25" s="257">
        <f>SUM(O17:O24)</f>
        <v>0</v>
      </c>
      <c r="P25" s="11"/>
      <c r="S25" s="135"/>
      <c r="T25" s="149" t="s">
        <v>124</v>
      </c>
      <c r="U25" s="149"/>
      <c r="V25" s="149"/>
      <c r="W25" s="149"/>
      <c r="X25" s="149"/>
      <c r="Y25" s="254"/>
      <c r="Z25" s="255"/>
      <c r="AA25" s="255"/>
      <c r="AB25" s="255"/>
      <c r="AC25" s="255"/>
      <c r="AD25" s="256"/>
      <c r="AE25" s="156"/>
      <c r="AF25" s="257">
        <f>SUM(AF17:AF24)</f>
        <v>0</v>
      </c>
      <c r="AG25" s="11"/>
      <c r="AH25" s="11"/>
    </row>
    <row r="26" spans="2:34" ht="15.5" x14ac:dyDescent="0.35">
      <c r="B26" s="94" t="s">
        <v>84</v>
      </c>
      <c r="C26" s="152"/>
      <c r="D26" s="152"/>
      <c r="E26" s="152"/>
      <c r="F26" s="152"/>
      <c r="G26" s="152"/>
      <c r="H26" s="258"/>
      <c r="I26" s="227" t="s">
        <v>131</v>
      </c>
      <c r="J26" s="227" t="s">
        <v>132</v>
      </c>
      <c r="K26" s="97"/>
      <c r="L26" s="97"/>
      <c r="M26" s="97"/>
      <c r="N26" s="97"/>
      <c r="O26" s="100"/>
      <c r="P26" s="11"/>
      <c r="S26" s="94" t="s">
        <v>84</v>
      </c>
      <c r="T26" s="152"/>
      <c r="U26" s="152"/>
      <c r="V26" s="152"/>
      <c r="W26" s="152"/>
      <c r="X26" s="152"/>
      <c r="Y26" s="258"/>
      <c r="Z26" s="227" t="s">
        <v>131</v>
      </c>
      <c r="AA26" s="227" t="s">
        <v>132</v>
      </c>
      <c r="AB26" s="97"/>
      <c r="AC26" s="97"/>
      <c r="AD26" s="97"/>
      <c r="AE26" s="97"/>
      <c r="AF26" s="100"/>
      <c r="AG26" s="11"/>
      <c r="AH26" s="11"/>
    </row>
    <row r="27" spans="2:34" ht="15.5" x14ac:dyDescent="0.3">
      <c r="B27" s="135"/>
      <c r="C27" s="168" t="s">
        <v>227</v>
      </c>
      <c r="D27" s="122"/>
      <c r="E27" s="122"/>
      <c r="F27" s="124"/>
      <c r="G27" s="122"/>
      <c r="H27" s="174"/>
      <c r="I27" s="106"/>
      <c r="J27" s="103"/>
      <c r="K27" s="11">
        <v>2.5</v>
      </c>
      <c r="L27" s="34"/>
      <c r="M27" s="154"/>
      <c r="N27" s="154"/>
      <c r="O27" s="242">
        <f t="shared" ref="O27:O29" si="18">I27*J27</f>
        <v>0</v>
      </c>
      <c r="P27" s="11"/>
      <c r="S27" s="135"/>
      <c r="T27" s="168" t="s">
        <v>227</v>
      </c>
      <c r="U27" s="122"/>
      <c r="V27" s="122"/>
      <c r="W27" s="124"/>
      <c r="X27" s="122"/>
      <c r="Y27" s="174"/>
      <c r="Z27" s="106"/>
      <c r="AA27" s="103"/>
      <c r="AB27" s="11">
        <v>2.5</v>
      </c>
      <c r="AC27" s="34"/>
      <c r="AD27" s="154"/>
      <c r="AE27" s="154"/>
      <c r="AF27" s="242">
        <f t="shared" ref="AF27:AF29" si="19">Z27*AA27</f>
        <v>0</v>
      </c>
      <c r="AG27" s="11"/>
      <c r="AH27" s="11"/>
    </row>
    <row r="28" spans="2:34" ht="15.5" x14ac:dyDescent="0.3">
      <c r="B28" s="135"/>
      <c r="C28" s="168" t="s">
        <v>228</v>
      </c>
      <c r="D28" s="122"/>
      <c r="E28" s="122"/>
      <c r="F28" s="124"/>
      <c r="G28" s="122"/>
      <c r="H28" s="174"/>
      <c r="I28" s="106"/>
      <c r="J28" s="103"/>
      <c r="K28" s="11">
        <v>2.5</v>
      </c>
      <c r="L28" s="34"/>
      <c r="M28" s="146"/>
      <c r="N28" s="146"/>
      <c r="O28" s="242">
        <f t="shared" si="18"/>
        <v>0</v>
      </c>
      <c r="P28" s="11"/>
      <c r="S28" s="135"/>
      <c r="T28" s="168" t="s">
        <v>228</v>
      </c>
      <c r="U28" s="122"/>
      <c r="V28" s="122"/>
      <c r="W28" s="124"/>
      <c r="X28" s="122"/>
      <c r="Y28" s="174"/>
      <c r="Z28" s="106"/>
      <c r="AA28" s="103"/>
      <c r="AB28" s="11">
        <v>2.5</v>
      </c>
      <c r="AC28" s="34"/>
      <c r="AD28" s="146"/>
      <c r="AE28" s="146"/>
      <c r="AF28" s="242">
        <f t="shared" si="19"/>
        <v>0</v>
      </c>
      <c r="AG28" s="11"/>
      <c r="AH28" s="11"/>
    </row>
    <row r="29" spans="2:34" ht="15.5" x14ac:dyDescent="0.3">
      <c r="B29" s="135"/>
      <c r="C29" s="168" t="s">
        <v>229</v>
      </c>
      <c r="D29" s="122"/>
      <c r="E29" s="122"/>
      <c r="F29" s="124"/>
      <c r="G29" s="122"/>
      <c r="H29" s="174"/>
      <c r="I29" s="106"/>
      <c r="J29" s="103"/>
      <c r="K29" s="11">
        <v>2.5</v>
      </c>
      <c r="L29" s="34"/>
      <c r="M29" s="146"/>
      <c r="N29" s="146"/>
      <c r="O29" s="242">
        <f t="shared" si="18"/>
        <v>0</v>
      </c>
      <c r="P29" s="11"/>
      <c r="S29" s="135"/>
      <c r="T29" s="168" t="s">
        <v>229</v>
      </c>
      <c r="U29" s="122"/>
      <c r="V29" s="122"/>
      <c r="W29" s="124"/>
      <c r="X29" s="122"/>
      <c r="Y29" s="174"/>
      <c r="Z29" s="106"/>
      <c r="AA29" s="103"/>
      <c r="AB29" s="11">
        <v>2.5</v>
      </c>
      <c r="AC29" s="34"/>
      <c r="AD29" s="146"/>
      <c r="AE29" s="146"/>
      <c r="AF29" s="242">
        <f t="shared" si="19"/>
        <v>0</v>
      </c>
      <c r="AG29" s="11"/>
      <c r="AH29" s="11"/>
    </row>
    <row r="30" spans="2:34" ht="15.5" x14ac:dyDescent="0.3">
      <c r="B30" s="75"/>
      <c r="C30" s="176" t="s">
        <v>151</v>
      </c>
      <c r="D30" s="176"/>
      <c r="E30" s="176"/>
      <c r="F30" s="259"/>
      <c r="G30" s="260"/>
      <c r="H30" s="261"/>
      <c r="I30" s="260"/>
      <c r="J30" s="260"/>
      <c r="K30" s="156"/>
      <c r="L30" s="156"/>
      <c r="M30" s="262"/>
      <c r="N30" s="262"/>
      <c r="O30" s="263">
        <f>SUM(O27:O29)</f>
        <v>0</v>
      </c>
      <c r="P30" s="11"/>
      <c r="S30" s="75"/>
      <c r="T30" s="176" t="s">
        <v>151</v>
      </c>
      <c r="U30" s="176"/>
      <c r="V30" s="176"/>
      <c r="W30" s="259"/>
      <c r="X30" s="260"/>
      <c r="Y30" s="261"/>
      <c r="Z30" s="260"/>
      <c r="AA30" s="260"/>
      <c r="AB30" s="260"/>
      <c r="AC30" s="260"/>
      <c r="AD30" s="262"/>
      <c r="AE30" s="262"/>
      <c r="AF30" s="263">
        <f>SUM(AF27:AF29)</f>
        <v>0</v>
      </c>
      <c r="AG30" s="11"/>
      <c r="AH30" s="11"/>
    </row>
    <row r="31" spans="2:34" ht="15.5" x14ac:dyDescent="0.35">
      <c r="B31" s="94" t="s">
        <v>86</v>
      </c>
      <c r="C31" s="152"/>
      <c r="D31" s="152"/>
      <c r="E31" s="152"/>
      <c r="F31" s="152"/>
      <c r="G31" s="152"/>
      <c r="H31" s="258"/>
      <c r="I31" s="227" t="s">
        <v>131</v>
      </c>
      <c r="J31" s="227" t="s">
        <v>132</v>
      </c>
      <c r="K31" s="97"/>
      <c r="L31" s="97"/>
      <c r="M31" s="97"/>
      <c r="N31" s="97"/>
      <c r="O31" s="100"/>
      <c r="P31" s="11"/>
      <c r="S31" s="94" t="s">
        <v>86</v>
      </c>
      <c r="T31" s="152"/>
      <c r="U31" s="152"/>
      <c r="V31" s="152"/>
      <c r="W31" s="152"/>
      <c r="X31" s="152"/>
      <c r="Y31" s="258"/>
      <c r="Z31" s="227" t="s">
        <v>131</v>
      </c>
      <c r="AA31" s="227" t="s">
        <v>132</v>
      </c>
      <c r="AB31" s="97"/>
      <c r="AC31" s="97"/>
      <c r="AD31" s="97"/>
      <c r="AE31" s="97"/>
      <c r="AF31" s="100"/>
      <c r="AG31" s="11"/>
      <c r="AH31" s="11"/>
    </row>
    <row r="32" spans="2:34" ht="15.5" x14ac:dyDescent="0.3">
      <c r="B32" s="135"/>
      <c r="C32" s="168" t="s">
        <v>230</v>
      </c>
      <c r="D32" s="122"/>
      <c r="E32" s="122"/>
      <c r="F32" s="124"/>
      <c r="G32" s="122"/>
      <c r="H32" s="174"/>
      <c r="I32" s="106"/>
      <c r="J32" s="103"/>
      <c r="K32" s="11">
        <v>2.5</v>
      </c>
      <c r="L32" s="34"/>
      <c r="M32" s="154"/>
      <c r="N32" s="154"/>
      <c r="O32" s="242">
        <f t="shared" ref="O32:O34" si="20">I32*J32</f>
        <v>0</v>
      </c>
      <c r="P32" s="11"/>
      <c r="S32" s="135"/>
      <c r="T32" s="168" t="s">
        <v>230</v>
      </c>
      <c r="U32" s="122"/>
      <c r="V32" s="122"/>
      <c r="W32" s="124"/>
      <c r="X32" s="122"/>
      <c r="Y32" s="174"/>
      <c r="Z32" s="106"/>
      <c r="AA32" s="103"/>
      <c r="AB32" s="11">
        <v>2.5</v>
      </c>
      <c r="AC32" s="34"/>
      <c r="AD32" s="154"/>
      <c r="AE32" s="154"/>
      <c r="AF32" s="242">
        <f t="shared" ref="AF32:AF34" si="21">Z32*AA32</f>
        <v>0</v>
      </c>
      <c r="AG32" s="11"/>
      <c r="AH32" s="11"/>
    </row>
    <row r="33" spans="2:34" ht="15.5" x14ac:dyDescent="0.3">
      <c r="B33" s="135"/>
      <c r="C33" s="168" t="s">
        <v>231</v>
      </c>
      <c r="D33" s="122"/>
      <c r="E33" s="122"/>
      <c r="F33" s="124"/>
      <c r="G33" s="122"/>
      <c r="H33" s="174"/>
      <c r="I33" s="106"/>
      <c r="J33" s="103"/>
      <c r="K33" s="11">
        <v>2.5</v>
      </c>
      <c r="L33" s="34"/>
      <c r="M33" s="146"/>
      <c r="N33" s="146"/>
      <c r="O33" s="242">
        <f t="shared" si="20"/>
        <v>0</v>
      </c>
      <c r="P33" s="11"/>
      <c r="S33" s="135"/>
      <c r="T33" s="168" t="s">
        <v>231</v>
      </c>
      <c r="U33" s="122"/>
      <c r="V33" s="122"/>
      <c r="W33" s="124"/>
      <c r="X33" s="122"/>
      <c r="Y33" s="174"/>
      <c r="Z33" s="106"/>
      <c r="AA33" s="103"/>
      <c r="AB33" s="11">
        <v>2.5</v>
      </c>
      <c r="AC33" s="34"/>
      <c r="AD33" s="146"/>
      <c r="AE33" s="146"/>
      <c r="AF33" s="242">
        <f t="shared" si="21"/>
        <v>0</v>
      </c>
      <c r="AG33" s="11"/>
      <c r="AH33" s="11"/>
    </row>
    <row r="34" spans="2:34" ht="15.5" x14ac:dyDescent="0.3">
      <c r="B34" s="135"/>
      <c r="C34" s="168" t="s">
        <v>232</v>
      </c>
      <c r="D34" s="122"/>
      <c r="E34" s="122"/>
      <c r="F34" s="124"/>
      <c r="G34" s="122"/>
      <c r="H34" s="174"/>
      <c r="I34" s="106"/>
      <c r="J34" s="103"/>
      <c r="K34" s="11">
        <v>2.5</v>
      </c>
      <c r="L34" s="34"/>
      <c r="M34" s="146"/>
      <c r="N34" s="146"/>
      <c r="O34" s="242">
        <f t="shared" si="20"/>
        <v>0</v>
      </c>
      <c r="P34" s="11"/>
      <c r="S34" s="135"/>
      <c r="T34" s="168" t="s">
        <v>232</v>
      </c>
      <c r="U34" s="122"/>
      <c r="V34" s="122"/>
      <c r="W34" s="124"/>
      <c r="X34" s="122"/>
      <c r="Y34" s="174"/>
      <c r="Z34" s="106"/>
      <c r="AA34" s="103"/>
      <c r="AB34" s="11">
        <v>2.5</v>
      </c>
      <c r="AC34" s="34"/>
      <c r="AD34" s="146"/>
      <c r="AE34" s="146"/>
      <c r="AF34" s="242">
        <f t="shared" si="21"/>
        <v>0</v>
      </c>
      <c r="AG34" s="11"/>
      <c r="AH34" s="11"/>
    </row>
    <row r="35" spans="2:34" ht="15.5" x14ac:dyDescent="0.3">
      <c r="B35" s="32"/>
      <c r="C35" s="155" t="s">
        <v>126</v>
      </c>
      <c r="D35" s="155"/>
      <c r="E35" s="155"/>
      <c r="F35" s="150"/>
      <c r="G35" s="264"/>
      <c r="H35" s="264"/>
      <c r="I35" s="264"/>
      <c r="J35" s="264"/>
      <c r="K35" s="264"/>
      <c r="L35" s="264"/>
      <c r="M35" s="156"/>
      <c r="N35" s="156"/>
      <c r="O35" s="263">
        <f>SUM(O32:O34)</f>
        <v>0</v>
      </c>
      <c r="P35" s="11"/>
      <c r="S35" s="32"/>
      <c r="T35" s="155" t="s">
        <v>126</v>
      </c>
      <c r="U35" s="155"/>
      <c r="V35" s="155"/>
      <c r="W35" s="150"/>
      <c r="X35" s="264"/>
      <c r="Y35" s="264"/>
      <c r="Z35" s="264"/>
      <c r="AA35" s="264"/>
      <c r="AB35" s="264"/>
      <c r="AC35" s="264"/>
      <c r="AD35" s="156"/>
      <c r="AE35" s="156"/>
      <c r="AF35" s="263">
        <f>SUM(AF32:AF34)</f>
        <v>0</v>
      </c>
      <c r="AG35" s="11"/>
      <c r="AH35" s="11"/>
    </row>
    <row r="36" spans="2:34" ht="15.5" x14ac:dyDescent="0.35">
      <c r="B36" s="95" t="s">
        <v>127</v>
      </c>
      <c r="C36" s="159"/>
      <c r="D36" s="128"/>
      <c r="E36" s="128"/>
      <c r="F36" s="152"/>
      <c r="G36" s="152"/>
      <c r="H36" s="258"/>
      <c r="I36" s="227" t="s">
        <v>131</v>
      </c>
      <c r="J36" s="227" t="s">
        <v>132</v>
      </c>
      <c r="K36" s="97"/>
      <c r="L36" s="97"/>
      <c r="M36" s="97"/>
      <c r="N36" s="97"/>
      <c r="O36" s="100"/>
      <c r="P36" s="11"/>
      <c r="S36" s="95" t="s">
        <v>127</v>
      </c>
      <c r="T36" s="159"/>
      <c r="U36" s="128"/>
      <c r="V36" s="128"/>
      <c r="W36" s="152"/>
      <c r="X36" s="152"/>
      <c r="Y36" s="258"/>
      <c r="Z36" s="227" t="s">
        <v>131</v>
      </c>
      <c r="AA36" s="227" t="s">
        <v>132</v>
      </c>
      <c r="AB36" s="97"/>
      <c r="AC36" s="97"/>
      <c r="AD36" s="97"/>
      <c r="AE36" s="97"/>
      <c r="AF36" s="100"/>
      <c r="AG36" s="11"/>
      <c r="AH36" s="11"/>
    </row>
    <row r="37" spans="2:34" ht="15.5" x14ac:dyDescent="0.3">
      <c r="B37" s="135"/>
      <c r="C37" s="168" t="s">
        <v>233</v>
      </c>
      <c r="D37" s="122"/>
      <c r="E37" s="122"/>
      <c r="F37" s="124"/>
      <c r="G37" s="122"/>
      <c r="H37" s="174"/>
      <c r="I37" s="106"/>
      <c r="J37" s="103"/>
      <c r="K37" s="11">
        <v>2.5</v>
      </c>
      <c r="L37" s="34"/>
      <c r="M37" s="154"/>
      <c r="N37" s="154"/>
      <c r="O37" s="242">
        <f t="shared" ref="O37:O39" si="22">I37*J37</f>
        <v>0</v>
      </c>
      <c r="P37" s="11"/>
      <c r="S37" s="135"/>
      <c r="T37" s="168" t="s">
        <v>233</v>
      </c>
      <c r="U37" s="122"/>
      <c r="V37" s="122"/>
      <c r="W37" s="124"/>
      <c r="X37" s="122"/>
      <c r="Y37" s="174"/>
      <c r="Z37" s="106"/>
      <c r="AA37" s="103"/>
      <c r="AB37" s="11">
        <v>2.5</v>
      </c>
      <c r="AC37" s="34"/>
      <c r="AD37" s="154"/>
      <c r="AE37" s="154"/>
      <c r="AF37" s="242">
        <f t="shared" ref="AF37:AF39" si="23">Z37*AA37</f>
        <v>0</v>
      </c>
      <c r="AG37" s="11"/>
      <c r="AH37" s="11"/>
    </row>
    <row r="38" spans="2:34" ht="15.5" x14ac:dyDescent="0.3">
      <c r="B38" s="135"/>
      <c r="C38" s="168" t="s">
        <v>234</v>
      </c>
      <c r="D38" s="122"/>
      <c r="E38" s="122"/>
      <c r="F38" s="124"/>
      <c r="G38" s="122"/>
      <c r="H38" s="174"/>
      <c r="I38" s="106"/>
      <c r="J38" s="103"/>
      <c r="K38" s="11">
        <v>2.5</v>
      </c>
      <c r="L38" s="34"/>
      <c r="M38" s="146"/>
      <c r="N38" s="146"/>
      <c r="O38" s="242">
        <f t="shared" si="22"/>
        <v>0</v>
      </c>
      <c r="P38" s="11"/>
      <c r="S38" s="135"/>
      <c r="T38" s="168" t="s">
        <v>234</v>
      </c>
      <c r="U38" s="122"/>
      <c r="V38" s="122"/>
      <c r="W38" s="124"/>
      <c r="X38" s="122"/>
      <c r="Y38" s="174"/>
      <c r="Z38" s="106"/>
      <c r="AA38" s="103"/>
      <c r="AB38" s="11">
        <v>2.5</v>
      </c>
      <c r="AC38" s="34"/>
      <c r="AD38" s="146"/>
      <c r="AE38" s="146"/>
      <c r="AF38" s="242">
        <f t="shared" si="23"/>
        <v>0</v>
      </c>
      <c r="AG38" s="11"/>
      <c r="AH38" s="11"/>
    </row>
    <row r="39" spans="2:34" ht="15.5" x14ac:dyDescent="0.3">
      <c r="B39" s="122"/>
      <c r="C39" s="168" t="s">
        <v>235</v>
      </c>
      <c r="D39" s="122"/>
      <c r="E39" s="122"/>
      <c r="F39" s="124"/>
      <c r="G39" s="122"/>
      <c r="H39" s="174"/>
      <c r="I39" s="106"/>
      <c r="J39" s="103"/>
      <c r="K39" s="11">
        <v>2.5</v>
      </c>
      <c r="L39" s="34"/>
      <c r="M39" s="146"/>
      <c r="N39" s="146"/>
      <c r="O39" s="242">
        <f t="shared" si="22"/>
        <v>0</v>
      </c>
      <c r="P39" s="11"/>
      <c r="S39" s="122"/>
      <c r="T39" s="168" t="s">
        <v>235</v>
      </c>
      <c r="U39" s="122"/>
      <c r="V39" s="122"/>
      <c r="W39" s="124"/>
      <c r="X39" s="122"/>
      <c r="Y39" s="174"/>
      <c r="Z39" s="106"/>
      <c r="AA39" s="103"/>
      <c r="AB39" s="11">
        <v>2.5</v>
      </c>
      <c r="AC39" s="34"/>
      <c r="AD39" s="146"/>
      <c r="AE39" s="146"/>
      <c r="AF39" s="242">
        <f t="shared" si="23"/>
        <v>0</v>
      </c>
      <c r="AG39" s="11"/>
      <c r="AH39" s="11"/>
    </row>
    <row r="40" spans="2:34" x14ac:dyDescent="0.3">
      <c r="B40" s="122"/>
      <c r="C40" s="155" t="s">
        <v>130</v>
      </c>
      <c r="D40" s="155"/>
      <c r="E40" s="155"/>
      <c r="F40" s="161"/>
      <c r="G40" s="264"/>
      <c r="H40" s="264"/>
      <c r="I40" s="264"/>
      <c r="J40" s="264"/>
      <c r="K40" s="156"/>
      <c r="L40" s="156"/>
      <c r="M40" s="156"/>
      <c r="N40" s="156"/>
      <c r="O40" s="263">
        <f>SUM(O37:O39)</f>
        <v>0</v>
      </c>
      <c r="P40" s="11"/>
      <c r="S40" s="122"/>
      <c r="T40" s="155" t="s">
        <v>130</v>
      </c>
      <c r="U40" s="155"/>
      <c r="V40" s="155"/>
      <c r="W40" s="161"/>
      <c r="X40" s="264"/>
      <c r="Y40" s="264"/>
      <c r="Z40" s="264"/>
      <c r="AA40" s="264"/>
      <c r="AB40" s="264"/>
      <c r="AC40" s="264"/>
      <c r="AD40" s="156"/>
      <c r="AE40" s="156"/>
      <c r="AF40" s="263">
        <f>SUM(AF37:AF39)</f>
        <v>0</v>
      </c>
      <c r="AG40" s="11"/>
      <c r="AH40" s="11"/>
    </row>
    <row r="41" spans="2:34" x14ac:dyDescent="0.35">
      <c r="B41" s="121" t="str">
        <f>"Total " &amp;B2&amp; " Costs"</f>
        <v>Total Grantee Subrecipient/Subcontractor 1: NAME HERE Costs</v>
      </c>
      <c r="C41" s="121"/>
      <c r="D41" s="121"/>
      <c r="E41" s="121"/>
      <c r="F41" s="123"/>
      <c r="G41" s="265"/>
      <c r="H41" s="265"/>
      <c r="I41" s="265"/>
      <c r="J41" s="265"/>
      <c r="K41" s="265"/>
      <c r="L41" s="265"/>
      <c r="M41" s="126">
        <f>SUM(M12:M14,M17:M20,M27:M29,M32:M34,M37:M39)</f>
        <v>0</v>
      </c>
      <c r="N41" s="126">
        <f>N10+N15+N25+N30+N35+N40</f>
        <v>0</v>
      </c>
      <c r="O41" s="266">
        <f>SUM(O10,O15,O25,O30,O35,O40)</f>
        <v>0</v>
      </c>
      <c r="P41" s="11"/>
      <c r="S41" s="121" t="str">
        <f>"Total " &amp;S2&amp; " Costs"</f>
        <v>Total Grantee Subrecipient/Subcontractor 4: Name Here Costs</v>
      </c>
      <c r="T41" s="121"/>
      <c r="U41" s="121"/>
      <c r="V41" s="121"/>
      <c r="W41" s="123"/>
      <c r="X41" s="265"/>
      <c r="Y41" s="265"/>
      <c r="Z41" s="265"/>
      <c r="AA41" s="265"/>
      <c r="AB41" s="265"/>
      <c r="AC41" s="265"/>
      <c r="AD41" s="126">
        <f>SUM(AD12:AD14,AD17:AD20,AD27:AD29,AD32:AD34,AD37:AD39)</f>
        <v>0</v>
      </c>
      <c r="AE41" s="126">
        <f>AE10+AE15+AE25+AE30+AE35+AE40</f>
        <v>0</v>
      </c>
      <c r="AF41" s="266">
        <f>SUM(AF10,AF15,AF25,AF30,AF35,AF40)</f>
        <v>0</v>
      </c>
      <c r="AG41" s="11"/>
      <c r="AH41" s="11"/>
    </row>
    <row r="43" spans="2:34" ht="23.5" x14ac:dyDescent="0.55000000000000004">
      <c r="B43" s="330" t="s">
        <v>309</v>
      </c>
      <c r="C43" s="325"/>
      <c r="D43" s="325"/>
      <c r="E43" s="325"/>
      <c r="F43" s="325"/>
      <c r="G43" s="325"/>
      <c r="H43" s="325"/>
      <c r="I43" s="325"/>
      <c r="J43" s="325"/>
      <c r="K43" s="325"/>
      <c r="L43" s="325"/>
      <c r="M43" s="325"/>
      <c r="N43" s="325"/>
      <c r="O43" s="326"/>
      <c r="P43" s="214" t="s">
        <v>197</v>
      </c>
      <c r="S43" s="330" t="s">
        <v>307</v>
      </c>
      <c r="T43" s="325"/>
      <c r="U43" s="325"/>
      <c r="V43" s="325"/>
      <c r="W43" s="325"/>
      <c r="X43" s="325"/>
      <c r="Y43" s="325"/>
      <c r="Z43" s="325"/>
      <c r="AA43" s="325"/>
      <c r="AB43" s="325"/>
      <c r="AC43" s="325"/>
      <c r="AD43" s="325"/>
      <c r="AE43" s="325"/>
      <c r="AF43" s="326"/>
      <c r="AG43" s="214" t="s">
        <v>197</v>
      </c>
    </row>
    <row r="44" spans="2:34" ht="77.5" x14ac:dyDescent="0.35">
      <c r="B44" s="334" t="s">
        <v>198</v>
      </c>
      <c r="C44" s="325"/>
      <c r="D44" s="325"/>
      <c r="E44" s="325"/>
      <c r="F44" s="326"/>
      <c r="G44" s="134"/>
      <c r="H44" s="134"/>
      <c r="I44" s="134"/>
      <c r="J44" s="134"/>
      <c r="K44" s="134" t="s">
        <v>29</v>
      </c>
      <c r="L44" s="134" t="s">
        <v>30</v>
      </c>
      <c r="M44" s="134" t="s">
        <v>106</v>
      </c>
      <c r="N44" s="134" t="s">
        <v>49</v>
      </c>
      <c r="O44" s="134" t="s">
        <v>114</v>
      </c>
      <c r="P44" s="68"/>
      <c r="S44" s="334" t="s">
        <v>198</v>
      </c>
      <c r="T44" s="325"/>
      <c r="U44" s="325"/>
      <c r="V44" s="325"/>
      <c r="W44" s="326"/>
      <c r="X44" s="134"/>
      <c r="Y44" s="134"/>
      <c r="Z44" s="134"/>
      <c r="AA44" s="134"/>
      <c r="AB44" s="134" t="s">
        <v>29</v>
      </c>
      <c r="AC44" s="134" t="s">
        <v>30</v>
      </c>
      <c r="AD44" s="134" t="s">
        <v>106</v>
      </c>
      <c r="AE44" s="134" t="s">
        <v>49</v>
      </c>
      <c r="AF44" s="134" t="s">
        <v>114</v>
      </c>
      <c r="AG44" s="68"/>
    </row>
    <row r="45" spans="2:34" x14ac:dyDescent="0.3">
      <c r="B45" s="220" t="s">
        <v>202</v>
      </c>
      <c r="C45" s="220" t="s">
        <v>140</v>
      </c>
      <c r="D45" s="220" t="s">
        <v>141</v>
      </c>
      <c r="E45" s="220" t="s">
        <v>143</v>
      </c>
      <c r="F45" s="220" t="s">
        <v>144</v>
      </c>
      <c r="G45" s="97"/>
      <c r="H45" s="97"/>
      <c r="I45" s="97"/>
      <c r="J45" s="97"/>
      <c r="K45" s="97"/>
      <c r="L45" s="97"/>
      <c r="M45" s="97"/>
      <c r="N45" s="97"/>
      <c r="O45" s="100"/>
      <c r="P45" s="11"/>
      <c r="S45" s="220" t="s">
        <v>202</v>
      </c>
      <c r="T45" s="220" t="s">
        <v>140</v>
      </c>
      <c r="U45" s="220" t="s">
        <v>141</v>
      </c>
      <c r="V45" s="220" t="s">
        <v>143</v>
      </c>
      <c r="W45" s="220" t="s">
        <v>144</v>
      </c>
      <c r="X45" s="97"/>
      <c r="Y45" s="97"/>
      <c r="Z45" s="97"/>
      <c r="AA45" s="97"/>
      <c r="AB45" s="97"/>
      <c r="AC45" s="97"/>
      <c r="AD45" s="97"/>
      <c r="AE45" s="97"/>
      <c r="AF45" s="100"/>
      <c r="AG45" s="11"/>
    </row>
    <row r="46" spans="2:34" ht="15.5" x14ac:dyDescent="0.3">
      <c r="B46" s="224"/>
      <c r="C46" s="224" t="s">
        <v>206</v>
      </c>
      <c r="D46" s="224" t="s">
        <v>206</v>
      </c>
      <c r="E46" s="224"/>
      <c r="F46" s="226"/>
      <c r="G46" s="97"/>
      <c r="H46" s="97"/>
      <c r="I46" s="97"/>
      <c r="J46" s="97"/>
      <c r="K46" s="97"/>
      <c r="L46" s="97"/>
      <c r="M46" s="97"/>
      <c r="N46" s="97"/>
      <c r="O46" s="100"/>
      <c r="P46" s="11"/>
      <c r="S46" s="224"/>
      <c r="T46" s="224" t="s">
        <v>206</v>
      </c>
      <c r="U46" s="224" t="s">
        <v>206</v>
      </c>
      <c r="V46" s="224"/>
      <c r="W46" s="226"/>
      <c r="X46" s="97"/>
      <c r="Y46" s="97"/>
      <c r="Z46" s="97"/>
      <c r="AA46" s="97"/>
      <c r="AB46" s="97"/>
      <c r="AC46" s="97"/>
      <c r="AD46" s="97"/>
      <c r="AE46" s="97"/>
      <c r="AF46" s="100"/>
      <c r="AG46" s="11"/>
    </row>
    <row r="47" spans="2:34" ht="15.5" x14ac:dyDescent="0.35">
      <c r="B47" s="95" t="s">
        <v>85</v>
      </c>
      <c r="C47" s="95"/>
      <c r="D47" s="139"/>
      <c r="E47" s="139"/>
      <c r="F47" s="95"/>
      <c r="G47" s="227" t="s">
        <v>24</v>
      </c>
      <c r="H47" s="227" t="s">
        <v>25</v>
      </c>
      <c r="I47" s="227" t="s">
        <v>26</v>
      </c>
      <c r="J47" s="227" t="s">
        <v>28</v>
      </c>
      <c r="K47" s="97"/>
      <c r="L47" s="97"/>
      <c r="M47" s="227" t="s">
        <v>211</v>
      </c>
      <c r="N47" s="227" t="s">
        <v>212</v>
      </c>
      <c r="O47" s="100"/>
      <c r="P47" s="11"/>
      <c r="S47" s="95" t="s">
        <v>85</v>
      </c>
      <c r="T47" s="95"/>
      <c r="U47" s="139"/>
      <c r="V47" s="139"/>
      <c r="W47" s="95"/>
      <c r="X47" s="227" t="s">
        <v>24</v>
      </c>
      <c r="Y47" s="227" t="s">
        <v>25</v>
      </c>
      <c r="Z47" s="227" t="s">
        <v>26</v>
      </c>
      <c r="AA47" s="227" t="s">
        <v>28</v>
      </c>
      <c r="AB47" s="97"/>
      <c r="AC47" s="97"/>
      <c r="AD47" s="227" t="s">
        <v>211</v>
      </c>
      <c r="AE47" s="227" t="s">
        <v>212</v>
      </c>
      <c r="AF47" s="100"/>
      <c r="AG47" s="11"/>
    </row>
    <row r="48" spans="2:34" ht="15.5" x14ac:dyDescent="0.3">
      <c r="C48" s="76" t="s">
        <v>214</v>
      </c>
      <c r="D48" s="76"/>
      <c r="E48" s="76"/>
      <c r="F48" s="144"/>
      <c r="G48" s="103"/>
      <c r="H48" s="105"/>
      <c r="I48" s="106"/>
      <c r="J48" s="105"/>
      <c r="K48" s="11">
        <v>2.5</v>
      </c>
      <c r="L48" s="34"/>
      <c r="M48" s="229">
        <f t="shared" ref="M48:M49" si="24">G48*H48*(I48/12)</f>
        <v>0</v>
      </c>
      <c r="N48" s="82">
        <f t="shared" ref="N48:N49" si="25">M48*J48</f>
        <v>0</v>
      </c>
      <c r="O48" s="82">
        <f t="shared" ref="O48:O49" si="26">SUM(M48:N48)</f>
        <v>0</v>
      </c>
      <c r="P48" s="11" t="s">
        <v>100</v>
      </c>
      <c r="T48" s="76" t="s">
        <v>214</v>
      </c>
      <c r="U48" s="76"/>
      <c r="V48" s="76"/>
      <c r="W48" s="144"/>
      <c r="X48" s="103"/>
      <c r="Y48" s="105"/>
      <c r="Z48" s="106"/>
      <c r="AA48" s="105"/>
      <c r="AB48" s="11">
        <v>2.5</v>
      </c>
      <c r="AC48" s="34"/>
      <c r="AD48" s="229">
        <f t="shared" ref="AD48:AD49" si="27">X48*Y48*(Z48/12)</f>
        <v>0</v>
      </c>
      <c r="AE48" s="82">
        <f t="shared" ref="AE48:AE49" si="28">AD48*AA48</f>
        <v>0</v>
      </c>
      <c r="AF48" s="82">
        <f t="shared" ref="AF48:AF49" si="29">SUM(AD48:AE48)</f>
        <v>0</v>
      </c>
      <c r="AG48" s="11" t="s">
        <v>100</v>
      </c>
    </row>
    <row r="49" spans="2:33" ht="15.5" x14ac:dyDescent="0.3">
      <c r="B49" s="75"/>
      <c r="C49" s="76" t="s">
        <v>222</v>
      </c>
      <c r="D49" s="122"/>
      <c r="E49" s="122"/>
      <c r="F49" s="124"/>
      <c r="G49" s="103"/>
      <c r="H49" s="105"/>
      <c r="I49" s="106"/>
      <c r="J49" s="105"/>
      <c r="K49" s="11">
        <v>2.5</v>
      </c>
      <c r="L49" s="34"/>
      <c r="M49" s="229">
        <f t="shared" si="24"/>
        <v>0</v>
      </c>
      <c r="N49" s="82">
        <f t="shared" si="25"/>
        <v>0</v>
      </c>
      <c r="O49" s="82">
        <f t="shared" si="26"/>
        <v>0</v>
      </c>
      <c r="P49" s="11" t="s">
        <v>100</v>
      </c>
      <c r="S49" s="75"/>
      <c r="T49" s="76" t="s">
        <v>222</v>
      </c>
      <c r="U49" s="122"/>
      <c r="V49" s="122"/>
      <c r="W49" s="124"/>
      <c r="X49" s="103"/>
      <c r="Y49" s="105"/>
      <c r="Z49" s="106"/>
      <c r="AA49" s="105"/>
      <c r="AB49" s="11">
        <v>2.5</v>
      </c>
      <c r="AC49" s="34"/>
      <c r="AD49" s="229">
        <f t="shared" si="27"/>
        <v>0</v>
      </c>
      <c r="AE49" s="82">
        <f t="shared" si="28"/>
        <v>0</v>
      </c>
      <c r="AF49" s="82">
        <f t="shared" si="29"/>
        <v>0</v>
      </c>
      <c r="AG49" s="11" t="s">
        <v>100</v>
      </c>
    </row>
    <row r="50" spans="2:33" ht="15.5" x14ac:dyDescent="0.3">
      <c r="B50" s="114" t="s">
        <v>66</v>
      </c>
      <c r="C50" s="115"/>
      <c r="D50" s="115"/>
      <c r="E50" s="115"/>
      <c r="F50" s="117"/>
      <c r="G50" s="118"/>
      <c r="H50" s="118"/>
      <c r="I50" s="118"/>
      <c r="J50" s="118"/>
      <c r="K50" s="118"/>
      <c r="L50" s="118"/>
      <c r="M50" s="119">
        <f t="shared" ref="M50:N50" si="30">SUM(M48:M49)</f>
        <v>0</v>
      </c>
      <c r="N50" s="119">
        <f t="shared" si="30"/>
        <v>0</v>
      </c>
      <c r="O50" s="242">
        <v>0</v>
      </c>
      <c r="P50" s="11"/>
      <c r="S50" s="114" t="s">
        <v>66</v>
      </c>
      <c r="T50" s="115"/>
      <c r="U50" s="115"/>
      <c r="V50" s="115"/>
      <c r="W50" s="117"/>
      <c r="X50" s="118"/>
      <c r="Y50" s="118"/>
      <c r="Z50" s="118"/>
      <c r="AA50" s="118"/>
      <c r="AB50" s="118"/>
      <c r="AC50" s="118"/>
      <c r="AD50" s="119">
        <f t="shared" ref="AD50:AE50" si="31">SUM(AD48:AD49)</f>
        <v>0</v>
      </c>
      <c r="AE50" s="119">
        <f t="shared" si="31"/>
        <v>0</v>
      </c>
      <c r="AF50" s="242">
        <v>0</v>
      </c>
      <c r="AG50" s="11"/>
    </row>
    <row r="51" spans="2:33" ht="15.5" x14ac:dyDescent="0.3">
      <c r="B51" s="75"/>
      <c r="C51" s="155" t="s">
        <v>53</v>
      </c>
      <c r="D51" s="155"/>
      <c r="E51" s="155"/>
      <c r="F51" s="155"/>
      <c r="G51" s="245"/>
      <c r="H51" s="245"/>
      <c r="I51" s="245"/>
      <c r="J51" s="245"/>
      <c r="K51" s="245"/>
      <c r="L51" s="245"/>
      <c r="M51" s="246"/>
      <c r="N51" s="247"/>
      <c r="O51" s="248">
        <f>SUM(O48:O50)</f>
        <v>0</v>
      </c>
      <c r="P51" s="11"/>
      <c r="S51" s="75"/>
      <c r="T51" s="155" t="s">
        <v>53</v>
      </c>
      <c r="U51" s="155"/>
      <c r="V51" s="155"/>
      <c r="W51" s="155"/>
      <c r="X51" s="245"/>
      <c r="Y51" s="245"/>
      <c r="Z51" s="245"/>
      <c r="AA51" s="245"/>
      <c r="AB51" s="245"/>
      <c r="AC51" s="245"/>
      <c r="AD51" s="246"/>
      <c r="AE51" s="247"/>
      <c r="AF51" s="248">
        <f>SUM(AF48:AF50)</f>
        <v>0</v>
      </c>
      <c r="AG51" s="11"/>
    </row>
    <row r="52" spans="2:33" ht="15.5" x14ac:dyDescent="0.35">
      <c r="B52" s="94" t="s">
        <v>223</v>
      </c>
      <c r="C52" s="95"/>
      <c r="D52" s="95"/>
      <c r="E52" s="95"/>
      <c r="F52" s="95"/>
      <c r="G52" s="227" t="s">
        <v>24</v>
      </c>
      <c r="H52" s="227" t="s">
        <v>25</v>
      </c>
      <c r="I52" s="227" t="s">
        <v>26</v>
      </c>
      <c r="J52" s="227" t="s">
        <v>28</v>
      </c>
      <c r="K52" s="97"/>
      <c r="L52" s="97"/>
      <c r="M52" s="97"/>
      <c r="N52" s="97"/>
      <c r="O52" s="100"/>
      <c r="P52" s="11"/>
      <c r="S52" s="94" t="s">
        <v>223</v>
      </c>
      <c r="T52" s="95"/>
      <c r="U52" s="95"/>
      <c r="V52" s="95"/>
      <c r="W52" s="95"/>
      <c r="X52" s="227" t="s">
        <v>24</v>
      </c>
      <c r="Y52" s="227" t="s">
        <v>25</v>
      </c>
      <c r="Z52" s="227" t="s">
        <v>26</v>
      </c>
      <c r="AA52" s="227" t="s">
        <v>28</v>
      </c>
      <c r="AB52" s="97"/>
      <c r="AC52" s="97"/>
      <c r="AD52" s="97"/>
      <c r="AE52" s="97"/>
      <c r="AF52" s="100"/>
      <c r="AG52" s="11"/>
    </row>
    <row r="53" spans="2:33" ht="15.5" x14ac:dyDescent="0.3">
      <c r="C53" s="102" t="s">
        <v>101</v>
      </c>
      <c r="D53" s="102"/>
      <c r="E53" s="102"/>
      <c r="F53" s="120"/>
      <c r="G53" s="103"/>
      <c r="H53" s="105"/>
      <c r="I53" s="106"/>
      <c r="J53" s="105"/>
      <c r="K53" s="11">
        <v>2.5</v>
      </c>
      <c r="L53" s="34"/>
      <c r="M53" s="229">
        <f t="shared" ref="M53:M55" si="32">G53*H53*(I53/12)</f>
        <v>0</v>
      </c>
      <c r="N53" s="82">
        <f t="shared" ref="N53:N55" si="33">M53*J53</f>
        <v>0</v>
      </c>
      <c r="O53" s="86">
        <f t="shared" ref="O53:O55" si="34">SUM(M53:N53)</f>
        <v>0</v>
      </c>
      <c r="P53" s="11" t="s">
        <v>100</v>
      </c>
      <c r="T53" s="102" t="s">
        <v>101</v>
      </c>
      <c r="U53" s="102"/>
      <c r="V53" s="102"/>
      <c r="W53" s="120"/>
      <c r="X53" s="103"/>
      <c r="Y53" s="105"/>
      <c r="Z53" s="106"/>
      <c r="AA53" s="105"/>
      <c r="AB53" s="11">
        <v>2.5</v>
      </c>
      <c r="AC53" s="34"/>
      <c r="AD53" s="229">
        <f t="shared" ref="AD53:AD55" si="35">X53*Y53*(Z53/12)</f>
        <v>0</v>
      </c>
      <c r="AE53" s="82">
        <f t="shared" ref="AE53:AE55" si="36">AD53*AA53</f>
        <v>0</v>
      </c>
      <c r="AF53" s="86">
        <f t="shared" ref="AF53:AF55" si="37">SUM(AD53:AE53)</f>
        <v>0</v>
      </c>
      <c r="AG53" s="11" t="s">
        <v>100</v>
      </c>
    </row>
    <row r="54" spans="2:33" ht="15.5" x14ac:dyDescent="0.3">
      <c r="B54" s="75"/>
      <c r="C54" s="92" t="s">
        <v>105</v>
      </c>
      <c r="D54" s="122"/>
      <c r="E54" s="122"/>
      <c r="F54" s="124"/>
      <c r="G54" s="103"/>
      <c r="H54" s="105"/>
      <c r="I54" s="106"/>
      <c r="J54" s="105"/>
      <c r="K54" s="11">
        <v>2.5</v>
      </c>
      <c r="L54" s="34"/>
      <c r="M54" s="229">
        <f t="shared" si="32"/>
        <v>0</v>
      </c>
      <c r="N54" s="82">
        <f t="shared" si="33"/>
        <v>0</v>
      </c>
      <c r="O54" s="86">
        <f t="shared" si="34"/>
        <v>0</v>
      </c>
      <c r="P54" s="11" t="s">
        <v>100</v>
      </c>
      <c r="S54" s="75"/>
      <c r="T54" s="92" t="s">
        <v>105</v>
      </c>
      <c r="U54" s="122"/>
      <c r="V54" s="122"/>
      <c r="W54" s="124"/>
      <c r="X54" s="103"/>
      <c r="Y54" s="105"/>
      <c r="Z54" s="106"/>
      <c r="AA54" s="105"/>
      <c r="AB54" s="11">
        <v>2.5</v>
      </c>
      <c r="AC54" s="34"/>
      <c r="AD54" s="229">
        <f t="shared" si="35"/>
        <v>0</v>
      </c>
      <c r="AE54" s="82">
        <f t="shared" si="36"/>
        <v>0</v>
      </c>
      <c r="AF54" s="86">
        <f t="shared" si="37"/>
        <v>0</v>
      </c>
      <c r="AG54" s="11" t="s">
        <v>100</v>
      </c>
    </row>
    <row r="55" spans="2:33" ht="15.5" x14ac:dyDescent="0.3">
      <c r="B55" s="75"/>
      <c r="C55" s="92" t="s">
        <v>108</v>
      </c>
      <c r="D55" s="122"/>
      <c r="E55" s="122"/>
      <c r="F55" s="124"/>
      <c r="G55" s="103"/>
      <c r="H55" s="105"/>
      <c r="I55" s="106"/>
      <c r="J55" s="105"/>
      <c r="K55" s="11">
        <v>2.5</v>
      </c>
      <c r="L55" s="34"/>
      <c r="M55" s="229">
        <f t="shared" si="32"/>
        <v>0</v>
      </c>
      <c r="N55" s="82">
        <f t="shared" si="33"/>
        <v>0</v>
      </c>
      <c r="O55" s="86">
        <f t="shared" si="34"/>
        <v>0</v>
      </c>
      <c r="P55" s="11" t="s">
        <v>100</v>
      </c>
      <c r="S55" s="75"/>
      <c r="T55" s="92" t="s">
        <v>108</v>
      </c>
      <c r="U55" s="122"/>
      <c r="V55" s="122"/>
      <c r="W55" s="124"/>
      <c r="X55" s="103"/>
      <c r="Y55" s="105"/>
      <c r="Z55" s="106"/>
      <c r="AA55" s="105"/>
      <c r="AB55" s="11">
        <v>2.5</v>
      </c>
      <c r="AC55" s="34"/>
      <c r="AD55" s="229">
        <f t="shared" si="35"/>
        <v>0</v>
      </c>
      <c r="AE55" s="82">
        <f t="shared" si="36"/>
        <v>0</v>
      </c>
      <c r="AF55" s="86">
        <f t="shared" si="37"/>
        <v>0</v>
      </c>
      <c r="AG55" s="11" t="s">
        <v>100</v>
      </c>
    </row>
    <row r="56" spans="2:33" ht="15.5" x14ac:dyDescent="0.3">
      <c r="B56" s="75"/>
      <c r="C56" s="155" t="s">
        <v>224</v>
      </c>
      <c r="D56" s="155"/>
      <c r="E56" s="155"/>
      <c r="F56" s="155"/>
      <c r="G56" s="245"/>
      <c r="H56" s="245"/>
      <c r="I56" s="245"/>
      <c r="J56" s="245"/>
      <c r="K56" s="245"/>
      <c r="L56" s="245"/>
      <c r="M56" s="249">
        <f t="shared" ref="M56:N56" si="38">SUM(M53:M55)</f>
        <v>0</v>
      </c>
      <c r="N56" s="249">
        <f t="shared" si="38"/>
        <v>0</v>
      </c>
      <c r="O56" s="248">
        <f>SUM(O53:O55)</f>
        <v>0</v>
      </c>
      <c r="P56" s="11"/>
      <c r="S56" s="75"/>
      <c r="T56" s="155" t="s">
        <v>224</v>
      </c>
      <c r="U56" s="155"/>
      <c r="V56" s="155"/>
      <c r="W56" s="155"/>
      <c r="X56" s="245"/>
      <c r="Y56" s="245"/>
      <c r="Z56" s="245"/>
      <c r="AA56" s="245"/>
      <c r="AB56" s="245"/>
      <c r="AC56" s="245"/>
      <c r="AD56" s="249">
        <f t="shared" ref="AD56:AE56" si="39">SUM(AD53:AD55)</f>
        <v>0</v>
      </c>
      <c r="AE56" s="249">
        <f t="shared" si="39"/>
        <v>0</v>
      </c>
      <c r="AF56" s="248">
        <f>SUM(AF53:AF55)</f>
        <v>0</v>
      </c>
      <c r="AG56" s="11"/>
    </row>
    <row r="57" spans="2:33" ht="15.5" x14ac:dyDescent="0.35">
      <c r="B57" s="250" t="s">
        <v>55</v>
      </c>
      <c r="C57" s="152"/>
      <c r="D57" s="152"/>
      <c r="E57" s="152"/>
      <c r="F57" s="152"/>
      <c r="G57" s="227" t="s">
        <v>225</v>
      </c>
      <c r="H57" s="227" t="s">
        <v>226</v>
      </c>
      <c r="I57" s="227" t="s">
        <v>131</v>
      </c>
      <c r="J57" s="227" t="s">
        <v>132</v>
      </c>
      <c r="K57" s="97"/>
      <c r="L57" s="97"/>
      <c r="M57" s="97"/>
      <c r="N57" s="97"/>
      <c r="O57" s="100"/>
      <c r="P57" s="11"/>
      <c r="S57" s="250" t="s">
        <v>55</v>
      </c>
      <c r="T57" s="152"/>
      <c r="U57" s="152"/>
      <c r="V57" s="152"/>
      <c r="W57" s="152"/>
      <c r="X57" s="227" t="s">
        <v>225</v>
      </c>
      <c r="Y57" s="227" t="s">
        <v>226</v>
      </c>
      <c r="Z57" s="227" t="s">
        <v>131</v>
      </c>
      <c r="AA57" s="227" t="s">
        <v>132</v>
      </c>
      <c r="AB57" s="97"/>
      <c r="AC57" s="97"/>
      <c r="AD57" s="97"/>
      <c r="AE57" s="97"/>
      <c r="AF57" s="100"/>
      <c r="AG57" s="11"/>
    </row>
    <row r="58" spans="2:33" ht="15.5" x14ac:dyDescent="0.3">
      <c r="B58" s="135"/>
      <c r="C58" s="92" t="s">
        <v>122</v>
      </c>
      <c r="D58" s="122"/>
      <c r="E58" s="122"/>
      <c r="F58" s="124"/>
      <c r="G58" s="92" t="s">
        <v>122</v>
      </c>
      <c r="H58" s="174" t="s">
        <v>187</v>
      </c>
      <c r="I58" s="106"/>
      <c r="J58" s="103"/>
      <c r="K58" s="11">
        <v>2.5</v>
      </c>
      <c r="L58" s="34"/>
      <c r="M58" s="229"/>
      <c r="N58" s="82"/>
      <c r="O58" s="86">
        <f t="shared" ref="O58:O65" si="40">I58*J58</f>
        <v>0</v>
      </c>
      <c r="P58" s="11"/>
      <c r="S58" s="135"/>
      <c r="T58" s="92" t="s">
        <v>122</v>
      </c>
      <c r="U58" s="122"/>
      <c r="V58" s="122"/>
      <c r="W58" s="124"/>
      <c r="X58" s="92" t="s">
        <v>122</v>
      </c>
      <c r="Y58" s="174" t="s">
        <v>187</v>
      </c>
      <c r="Z58" s="106"/>
      <c r="AA58" s="103"/>
      <c r="AB58" s="11">
        <v>2.5</v>
      </c>
      <c r="AC58" s="34"/>
      <c r="AD58" s="229"/>
      <c r="AE58" s="82"/>
      <c r="AF58" s="86">
        <f t="shared" ref="AF58:AF65" si="41">Z58*AA58</f>
        <v>0</v>
      </c>
      <c r="AG58" s="11"/>
    </row>
    <row r="59" spans="2:33" ht="15.5" x14ac:dyDescent="0.3">
      <c r="B59" s="135"/>
      <c r="C59" s="122"/>
      <c r="D59" s="122"/>
      <c r="E59" s="122"/>
      <c r="F59" s="124"/>
      <c r="G59" s="92" t="s">
        <v>122</v>
      </c>
      <c r="H59" s="174" t="s">
        <v>188</v>
      </c>
      <c r="I59" s="106"/>
      <c r="J59" s="103"/>
      <c r="K59" s="11">
        <v>2.5</v>
      </c>
      <c r="L59" s="34"/>
      <c r="M59" s="229"/>
      <c r="N59" s="82"/>
      <c r="O59" s="86">
        <f t="shared" si="40"/>
        <v>0</v>
      </c>
      <c r="P59" s="11"/>
      <c r="S59" s="135"/>
      <c r="T59" s="122"/>
      <c r="U59" s="122"/>
      <c r="V59" s="122"/>
      <c r="W59" s="124"/>
      <c r="X59" s="92" t="s">
        <v>122</v>
      </c>
      <c r="Y59" s="174" t="s">
        <v>188</v>
      </c>
      <c r="Z59" s="106"/>
      <c r="AA59" s="103"/>
      <c r="AB59" s="11">
        <v>2.5</v>
      </c>
      <c r="AC59" s="34"/>
      <c r="AD59" s="229"/>
      <c r="AE59" s="82"/>
      <c r="AF59" s="86">
        <f t="shared" si="41"/>
        <v>0</v>
      </c>
      <c r="AG59" s="11"/>
    </row>
    <row r="60" spans="2:33" ht="15.5" x14ac:dyDescent="0.3">
      <c r="B60" s="135"/>
      <c r="C60" s="122"/>
      <c r="D60" s="122"/>
      <c r="E60" s="122"/>
      <c r="F60" s="124"/>
      <c r="G60" s="92" t="s">
        <v>122</v>
      </c>
      <c r="H60" s="174" t="s">
        <v>189</v>
      </c>
      <c r="I60" s="106"/>
      <c r="J60" s="103"/>
      <c r="K60" s="11">
        <v>2.5</v>
      </c>
      <c r="L60" s="34"/>
      <c r="M60" s="229"/>
      <c r="N60" s="82"/>
      <c r="O60" s="86">
        <f t="shared" si="40"/>
        <v>0</v>
      </c>
      <c r="P60" s="11"/>
      <c r="S60" s="135"/>
      <c r="T60" s="122"/>
      <c r="U60" s="122"/>
      <c r="V60" s="122"/>
      <c r="W60" s="124"/>
      <c r="X60" s="92" t="s">
        <v>122</v>
      </c>
      <c r="Y60" s="174" t="s">
        <v>189</v>
      </c>
      <c r="Z60" s="106"/>
      <c r="AA60" s="103"/>
      <c r="AB60" s="11">
        <v>2.5</v>
      </c>
      <c r="AC60" s="34"/>
      <c r="AD60" s="229"/>
      <c r="AE60" s="82"/>
      <c r="AF60" s="86">
        <f t="shared" si="41"/>
        <v>0</v>
      </c>
      <c r="AG60" s="11"/>
    </row>
    <row r="61" spans="2:33" ht="15.5" x14ac:dyDescent="0.3">
      <c r="B61" s="135"/>
      <c r="C61" s="122"/>
      <c r="D61" s="122"/>
      <c r="E61" s="122"/>
      <c r="F61" s="124"/>
      <c r="G61" s="92" t="s">
        <v>122</v>
      </c>
      <c r="H61" s="174" t="s">
        <v>190</v>
      </c>
      <c r="I61" s="106"/>
      <c r="J61" s="103"/>
      <c r="K61" s="11">
        <v>2.5</v>
      </c>
      <c r="L61" s="34"/>
      <c r="M61" s="157"/>
      <c r="N61" s="82"/>
      <c r="O61" s="86">
        <f t="shared" si="40"/>
        <v>0</v>
      </c>
      <c r="P61" s="11"/>
      <c r="S61" s="135"/>
      <c r="T61" s="122"/>
      <c r="U61" s="122"/>
      <c r="V61" s="122"/>
      <c r="W61" s="124"/>
      <c r="X61" s="92" t="s">
        <v>122</v>
      </c>
      <c r="Y61" s="174" t="s">
        <v>190</v>
      </c>
      <c r="Z61" s="106"/>
      <c r="AA61" s="103"/>
      <c r="AB61" s="11">
        <v>2.5</v>
      </c>
      <c r="AC61" s="34"/>
      <c r="AD61" s="157"/>
      <c r="AE61" s="82"/>
      <c r="AF61" s="86">
        <f t="shared" si="41"/>
        <v>0</v>
      </c>
      <c r="AG61" s="11"/>
    </row>
    <row r="62" spans="2:33" ht="15.5" x14ac:dyDescent="0.3">
      <c r="B62" s="135"/>
      <c r="C62" s="92" t="s">
        <v>123</v>
      </c>
      <c r="D62" s="122"/>
      <c r="E62" s="122"/>
      <c r="F62" s="124"/>
      <c r="G62" s="92" t="s">
        <v>123</v>
      </c>
      <c r="H62" s="174" t="s">
        <v>187</v>
      </c>
      <c r="I62" s="106"/>
      <c r="J62" s="103"/>
      <c r="K62" s="11">
        <v>2.5</v>
      </c>
      <c r="L62" s="251"/>
      <c r="M62" s="157"/>
      <c r="N62" s="82"/>
      <c r="O62" s="86">
        <f t="shared" si="40"/>
        <v>0</v>
      </c>
      <c r="P62" s="11"/>
      <c r="S62" s="135"/>
      <c r="T62" s="92" t="s">
        <v>123</v>
      </c>
      <c r="U62" s="122"/>
      <c r="V62" s="122"/>
      <c r="W62" s="124"/>
      <c r="X62" s="92" t="s">
        <v>123</v>
      </c>
      <c r="Y62" s="174" t="s">
        <v>187</v>
      </c>
      <c r="Z62" s="106"/>
      <c r="AA62" s="103"/>
      <c r="AB62" s="11">
        <v>2.5</v>
      </c>
      <c r="AC62" s="251"/>
      <c r="AD62" s="157"/>
      <c r="AE62" s="82"/>
      <c r="AF62" s="86">
        <f t="shared" si="41"/>
        <v>0</v>
      </c>
      <c r="AG62" s="11"/>
    </row>
    <row r="63" spans="2:33" ht="15.5" x14ac:dyDescent="0.3">
      <c r="B63" s="135"/>
      <c r="C63" s="122"/>
      <c r="D63" s="122"/>
      <c r="E63" s="122"/>
      <c r="F63" s="124"/>
      <c r="G63" s="92" t="s">
        <v>123</v>
      </c>
      <c r="H63" s="174" t="s">
        <v>188</v>
      </c>
      <c r="I63" s="106"/>
      <c r="J63" s="103"/>
      <c r="K63" s="11">
        <v>2.5</v>
      </c>
      <c r="L63" s="251"/>
      <c r="M63" s="157"/>
      <c r="N63" s="82"/>
      <c r="O63" s="86">
        <f t="shared" si="40"/>
        <v>0</v>
      </c>
      <c r="P63" s="11"/>
      <c r="S63" s="135"/>
      <c r="T63" s="122"/>
      <c r="U63" s="122"/>
      <c r="V63" s="122"/>
      <c r="W63" s="124"/>
      <c r="X63" s="92" t="s">
        <v>123</v>
      </c>
      <c r="Y63" s="174" t="s">
        <v>188</v>
      </c>
      <c r="Z63" s="106"/>
      <c r="AA63" s="103"/>
      <c r="AB63" s="11">
        <v>2.5</v>
      </c>
      <c r="AC63" s="251"/>
      <c r="AD63" s="157"/>
      <c r="AE63" s="82"/>
      <c r="AF63" s="86">
        <f t="shared" si="41"/>
        <v>0</v>
      </c>
      <c r="AG63" s="11"/>
    </row>
    <row r="64" spans="2:33" ht="15.5" x14ac:dyDescent="0.3">
      <c r="B64" s="135"/>
      <c r="C64" s="122"/>
      <c r="D64" s="122"/>
      <c r="E64" s="122"/>
      <c r="F64" s="124"/>
      <c r="G64" s="92" t="s">
        <v>123</v>
      </c>
      <c r="H64" s="174" t="s">
        <v>189</v>
      </c>
      <c r="I64" s="106"/>
      <c r="J64" s="103"/>
      <c r="K64" s="11">
        <v>2.5</v>
      </c>
      <c r="L64" s="251"/>
      <c r="M64" s="157"/>
      <c r="N64" s="82"/>
      <c r="O64" s="86">
        <f t="shared" si="40"/>
        <v>0</v>
      </c>
      <c r="P64" s="11"/>
      <c r="S64" s="135"/>
      <c r="T64" s="122"/>
      <c r="U64" s="122"/>
      <c r="V64" s="122"/>
      <c r="W64" s="124"/>
      <c r="X64" s="92" t="s">
        <v>123</v>
      </c>
      <c r="Y64" s="174" t="s">
        <v>189</v>
      </c>
      <c r="Z64" s="106"/>
      <c r="AA64" s="103"/>
      <c r="AB64" s="11">
        <v>2.5</v>
      </c>
      <c r="AC64" s="251"/>
      <c r="AD64" s="157"/>
      <c r="AE64" s="82"/>
      <c r="AF64" s="86">
        <f t="shared" si="41"/>
        <v>0</v>
      </c>
      <c r="AG64" s="11"/>
    </row>
    <row r="65" spans="2:33" ht="15.5" x14ac:dyDescent="0.3">
      <c r="B65" s="135"/>
      <c r="C65" s="122"/>
      <c r="D65" s="122"/>
      <c r="E65" s="122"/>
      <c r="F65" s="124"/>
      <c r="G65" s="92" t="s">
        <v>123</v>
      </c>
      <c r="H65" s="174" t="s">
        <v>190</v>
      </c>
      <c r="I65" s="106"/>
      <c r="J65" s="103"/>
      <c r="K65" s="11">
        <v>2.5</v>
      </c>
      <c r="L65" s="253"/>
      <c r="M65" s="82"/>
      <c r="N65" s="82"/>
      <c r="O65" s="86">
        <f t="shared" si="40"/>
        <v>0</v>
      </c>
      <c r="P65" s="11"/>
      <c r="S65" s="135"/>
      <c r="T65" s="122"/>
      <c r="U65" s="122"/>
      <c r="V65" s="122"/>
      <c r="W65" s="124"/>
      <c r="X65" s="92" t="s">
        <v>123</v>
      </c>
      <c r="Y65" s="174" t="s">
        <v>190</v>
      </c>
      <c r="Z65" s="106"/>
      <c r="AA65" s="103"/>
      <c r="AB65" s="11">
        <v>2.5</v>
      </c>
      <c r="AC65" s="253"/>
      <c r="AD65" s="82"/>
      <c r="AE65" s="82"/>
      <c r="AF65" s="86">
        <f t="shared" si="41"/>
        <v>0</v>
      </c>
      <c r="AG65" s="11"/>
    </row>
    <row r="66" spans="2:33" x14ac:dyDescent="0.3">
      <c r="B66" s="135"/>
      <c r="C66" s="149" t="s">
        <v>124</v>
      </c>
      <c r="D66" s="149"/>
      <c r="E66" s="149"/>
      <c r="F66" s="149"/>
      <c r="G66" s="149"/>
      <c r="H66" s="254"/>
      <c r="I66" s="255"/>
      <c r="J66" s="255"/>
      <c r="K66" s="255"/>
      <c r="L66" s="255"/>
      <c r="M66" s="256"/>
      <c r="N66" s="156"/>
      <c r="O66" s="257">
        <f>SUM(O58:O65)</f>
        <v>0</v>
      </c>
      <c r="P66" s="11"/>
      <c r="S66" s="135"/>
      <c r="T66" s="149" t="s">
        <v>124</v>
      </c>
      <c r="U66" s="149"/>
      <c r="V66" s="149"/>
      <c r="W66" s="149"/>
      <c r="X66" s="149"/>
      <c r="Y66" s="254"/>
      <c r="Z66" s="255"/>
      <c r="AA66" s="255"/>
      <c r="AB66" s="255"/>
      <c r="AC66" s="255"/>
      <c r="AD66" s="256"/>
      <c r="AE66" s="156"/>
      <c r="AF66" s="257">
        <f>SUM(AF58:AF65)</f>
        <v>0</v>
      </c>
      <c r="AG66" s="11"/>
    </row>
    <row r="67" spans="2:33" ht="15.5" x14ac:dyDescent="0.35">
      <c r="B67" s="94" t="s">
        <v>84</v>
      </c>
      <c r="C67" s="152"/>
      <c r="D67" s="152"/>
      <c r="E67" s="152"/>
      <c r="F67" s="152"/>
      <c r="G67" s="152"/>
      <c r="H67" s="258"/>
      <c r="I67" s="227" t="s">
        <v>131</v>
      </c>
      <c r="J67" s="227" t="s">
        <v>132</v>
      </c>
      <c r="K67" s="97"/>
      <c r="L67" s="97"/>
      <c r="M67" s="97"/>
      <c r="N67" s="97"/>
      <c r="O67" s="100"/>
      <c r="P67" s="11"/>
      <c r="S67" s="94" t="s">
        <v>84</v>
      </c>
      <c r="T67" s="152"/>
      <c r="U67" s="152"/>
      <c r="V67" s="152"/>
      <c r="W67" s="152"/>
      <c r="X67" s="152"/>
      <c r="Y67" s="258"/>
      <c r="Z67" s="227" t="s">
        <v>131</v>
      </c>
      <c r="AA67" s="227" t="s">
        <v>132</v>
      </c>
      <c r="AB67" s="97"/>
      <c r="AC67" s="97"/>
      <c r="AD67" s="97"/>
      <c r="AE67" s="97"/>
      <c r="AF67" s="100"/>
      <c r="AG67" s="11"/>
    </row>
    <row r="68" spans="2:33" ht="15.5" x14ac:dyDescent="0.3">
      <c r="B68" s="135"/>
      <c r="C68" s="168" t="s">
        <v>227</v>
      </c>
      <c r="D68" s="122"/>
      <c r="E68" s="122"/>
      <c r="F68" s="124"/>
      <c r="G68" s="122"/>
      <c r="H68" s="174"/>
      <c r="I68" s="106"/>
      <c r="J68" s="103"/>
      <c r="K68" s="11">
        <v>2.5</v>
      </c>
      <c r="L68" s="34"/>
      <c r="M68" s="154"/>
      <c r="N68" s="154"/>
      <c r="O68" s="242">
        <f t="shared" ref="O68:O70" si="42">I68*J68</f>
        <v>0</v>
      </c>
      <c r="P68" s="11"/>
      <c r="S68" s="135"/>
      <c r="T68" s="168" t="s">
        <v>227</v>
      </c>
      <c r="U68" s="122"/>
      <c r="V68" s="122"/>
      <c r="W68" s="124"/>
      <c r="X68" s="122"/>
      <c r="Y68" s="174"/>
      <c r="Z68" s="106"/>
      <c r="AA68" s="103"/>
      <c r="AB68" s="11">
        <v>2.5</v>
      </c>
      <c r="AC68" s="34"/>
      <c r="AD68" s="154"/>
      <c r="AE68" s="154"/>
      <c r="AF68" s="242">
        <f t="shared" ref="AF68:AF70" si="43">Z68*AA68</f>
        <v>0</v>
      </c>
      <c r="AG68" s="11"/>
    </row>
    <row r="69" spans="2:33" ht="15.5" x14ac:dyDescent="0.3">
      <c r="B69" s="135"/>
      <c r="C69" s="168" t="s">
        <v>228</v>
      </c>
      <c r="D69" s="122"/>
      <c r="E69" s="122"/>
      <c r="F69" s="124"/>
      <c r="G69" s="122"/>
      <c r="H69" s="174"/>
      <c r="I69" s="106"/>
      <c r="J69" s="103"/>
      <c r="K69" s="11">
        <v>2.5</v>
      </c>
      <c r="L69" s="34"/>
      <c r="M69" s="146"/>
      <c r="N69" s="146"/>
      <c r="O69" s="242">
        <f t="shared" si="42"/>
        <v>0</v>
      </c>
      <c r="P69" s="11"/>
      <c r="S69" s="135"/>
      <c r="T69" s="168" t="s">
        <v>228</v>
      </c>
      <c r="U69" s="122"/>
      <c r="V69" s="122"/>
      <c r="W69" s="124"/>
      <c r="X69" s="122"/>
      <c r="Y69" s="174"/>
      <c r="Z69" s="106"/>
      <c r="AA69" s="103"/>
      <c r="AB69" s="11">
        <v>2.5</v>
      </c>
      <c r="AC69" s="34"/>
      <c r="AD69" s="146"/>
      <c r="AE69" s="146"/>
      <c r="AF69" s="242">
        <f t="shared" si="43"/>
        <v>0</v>
      </c>
      <c r="AG69" s="11"/>
    </row>
    <row r="70" spans="2:33" ht="15.5" x14ac:dyDescent="0.3">
      <c r="B70" s="135"/>
      <c r="C70" s="168" t="s">
        <v>229</v>
      </c>
      <c r="D70" s="122"/>
      <c r="E70" s="122"/>
      <c r="F70" s="124"/>
      <c r="G70" s="122"/>
      <c r="H70" s="174"/>
      <c r="I70" s="106"/>
      <c r="J70" s="103"/>
      <c r="K70" s="11">
        <v>2.5</v>
      </c>
      <c r="L70" s="34"/>
      <c r="M70" s="146"/>
      <c r="N70" s="146"/>
      <c r="O70" s="242">
        <f t="shared" si="42"/>
        <v>0</v>
      </c>
      <c r="P70" s="11"/>
      <c r="S70" s="135"/>
      <c r="T70" s="168" t="s">
        <v>229</v>
      </c>
      <c r="U70" s="122"/>
      <c r="V70" s="122"/>
      <c r="W70" s="124"/>
      <c r="X70" s="122"/>
      <c r="Y70" s="174"/>
      <c r="Z70" s="106"/>
      <c r="AA70" s="103"/>
      <c r="AB70" s="11">
        <v>2.5</v>
      </c>
      <c r="AC70" s="34"/>
      <c r="AD70" s="146"/>
      <c r="AE70" s="146"/>
      <c r="AF70" s="242">
        <f t="shared" si="43"/>
        <v>0</v>
      </c>
      <c r="AG70" s="11"/>
    </row>
    <row r="71" spans="2:33" ht="15.5" x14ac:dyDescent="0.3">
      <c r="B71" s="75"/>
      <c r="C71" s="176" t="s">
        <v>151</v>
      </c>
      <c r="D71" s="176"/>
      <c r="E71" s="176"/>
      <c r="F71" s="259"/>
      <c r="G71" s="260"/>
      <c r="H71" s="261"/>
      <c r="I71" s="260"/>
      <c r="J71" s="260"/>
      <c r="K71" s="260"/>
      <c r="L71" s="260"/>
      <c r="M71" s="262"/>
      <c r="N71" s="262"/>
      <c r="O71" s="263">
        <f>SUM(O68:O70)</f>
        <v>0</v>
      </c>
      <c r="P71" s="11"/>
      <c r="S71" s="75"/>
      <c r="T71" s="176" t="s">
        <v>151</v>
      </c>
      <c r="U71" s="176"/>
      <c r="V71" s="176"/>
      <c r="W71" s="259"/>
      <c r="X71" s="260"/>
      <c r="Y71" s="261"/>
      <c r="Z71" s="260"/>
      <c r="AA71" s="260"/>
      <c r="AB71" s="260"/>
      <c r="AC71" s="260"/>
      <c r="AD71" s="262"/>
      <c r="AE71" s="262"/>
      <c r="AF71" s="263">
        <f>SUM(AF68:AF70)</f>
        <v>0</v>
      </c>
      <c r="AG71" s="11"/>
    </row>
    <row r="72" spans="2:33" ht="15.5" x14ac:dyDescent="0.35">
      <c r="B72" s="94" t="s">
        <v>86</v>
      </c>
      <c r="C72" s="152"/>
      <c r="D72" s="152"/>
      <c r="E72" s="152"/>
      <c r="F72" s="152"/>
      <c r="G72" s="152"/>
      <c r="H72" s="258"/>
      <c r="I72" s="227" t="s">
        <v>131</v>
      </c>
      <c r="J72" s="227" t="s">
        <v>132</v>
      </c>
      <c r="K72" s="97"/>
      <c r="L72" s="97"/>
      <c r="M72" s="97"/>
      <c r="N72" s="97"/>
      <c r="O72" s="100"/>
      <c r="P72" s="11"/>
      <c r="S72" s="94" t="s">
        <v>86</v>
      </c>
      <c r="T72" s="152"/>
      <c r="U72" s="152"/>
      <c r="V72" s="152"/>
      <c r="W72" s="152"/>
      <c r="X72" s="152"/>
      <c r="Y72" s="258"/>
      <c r="Z72" s="227" t="s">
        <v>131</v>
      </c>
      <c r="AA72" s="227" t="s">
        <v>132</v>
      </c>
      <c r="AB72" s="97"/>
      <c r="AC72" s="97"/>
      <c r="AD72" s="97"/>
      <c r="AE72" s="97"/>
      <c r="AF72" s="100"/>
      <c r="AG72" s="11"/>
    </row>
    <row r="73" spans="2:33" ht="15.5" x14ac:dyDescent="0.3">
      <c r="B73" s="135"/>
      <c r="C73" s="168" t="s">
        <v>230</v>
      </c>
      <c r="D73" s="122"/>
      <c r="E73" s="122"/>
      <c r="F73" s="124"/>
      <c r="G73" s="122"/>
      <c r="H73" s="174"/>
      <c r="I73" s="106"/>
      <c r="J73" s="103"/>
      <c r="K73" s="11">
        <v>2.5</v>
      </c>
      <c r="L73" s="34"/>
      <c r="M73" s="154"/>
      <c r="N73" s="154"/>
      <c r="O73" s="242">
        <f t="shared" ref="O73:O75" si="44">I73*J73</f>
        <v>0</v>
      </c>
      <c r="P73" s="11"/>
      <c r="S73" s="135"/>
      <c r="T73" s="168" t="s">
        <v>230</v>
      </c>
      <c r="U73" s="122"/>
      <c r="V73" s="122"/>
      <c r="W73" s="124"/>
      <c r="X73" s="122"/>
      <c r="Y73" s="174"/>
      <c r="Z73" s="106"/>
      <c r="AA73" s="103"/>
      <c r="AB73" s="11">
        <v>2.5</v>
      </c>
      <c r="AC73" s="34"/>
      <c r="AD73" s="154"/>
      <c r="AE73" s="154"/>
      <c r="AF73" s="242">
        <f t="shared" ref="AF73:AF75" si="45">Z73*AA73</f>
        <v>0</v>
      </c>
      <c r="AG73" s="11"/>
    </row>
    <row r="74" spans="2:33" ht="15.5" x14ac:dyDescent="0.3">
      <c r="B74" s="135"/>
      <c r="C74" s="168" t="s">
        <v>231</v>
      </c>
      <c r="D74" s="122"/>
      <c r="E74" s="122"/>
      <c r="F74" s="124"/>
      <c r="G74" s="122"/>
      <c r="H74" s="174"/>
      <c r="I74" s="106"/>
      <c r="J74" s="103"/>
      <c r="K74" s="11">
        <v>2.5</v>
      </c>
      <c r="L74" s="34"/>
      <c r="M74" s="146"/>
      <c r="N74" s="146"/>
      <c r="O74" s="242">
        <f t="shared" si="44"/>
        <v>0</v>
      </c>
      <c r="P74" s="11"/>
      <c r="S74" s="135"/>
      <c r="T74" s="168" t="s">
        <v>231</v>
      </c>
      <c r="U74" s="122"/>
      <c r="V74" s="122"/>
      <c r="W74" s="124"/>
      <c r="X74" s="122"/>
      <c r="Y74" s="174"/>
      <c r="Z74" s="106"/>
      <c r="AA74" s="103"/>
      <c r="AB74" s="11">
        <v>2.5</v>
      </c>
      <c r="AC74" s="34"/>
      <c r="AD74" s="146"/>
      <c r="AE74" s="146"/>
      <c r="AF74" s="242">
        <f t="shared" si="45"/>
        <v>0</v>
      </c>
      <c r="AG74" s="11"/>
    </row>
    <row r="75" spans="2:33" ht="15.5" x14ac:dyDescent="0.3">
      <c r="B75" s="135"/>
      <c r="C75" s="168" t="s">
        <v>232</v>
      </c>
      <c r="D75" s="122"/>
      <c r="E75" s="122"/>
      <c r="F75" s="124"/>
      <c r="G75" s="122"/>
      <c r="H75" s="174"/>
      <c r="I75" s="106"/>
      <c r="J75" s="103"/>
      <c r="K75" s="11">
        <v>2.5</v>
      </c>
      <c r="L75" s="34"/>
      <c r="M75" s="146"/>
      <c r="N75" s="146"/>
      <c r="O75" s="242">
        <f t="shared" si="44"/>
        <v>0</v>
      </c>
      <c r="P75" s="11"/>
      <c r="S75" s="135"/>
      <c r="T75" s="168" t="s">
        <v>232</v>
      </c>
      <c r="U75" s="122"/>
      <c r="V75" s="122"/>
      <c r="W75" s="124"/>
      <c r="X75" s="122"/>
      <c r="Y75" s="174"/>
      <c r="Z75" s="106"/>
      <c r="AA75" s="103"/>
      <c r="AB75" s="11">
        <v>2.5</v>
      </c>
      <c r="AC75" s="34"/>
      <c r="AD75" s="146"/>
      <c r="AE75" s="146"/>
      <c r="AF75" s="242">
        <f t="shared" si="45"/>
        <v>0</v>
      </c>
      <c r="AG75" s="11"/>
    </row>
    <row r="76" spans="2:33" ht="15.5" x14ac:dyDescent="0.3">
      <c r="B76" s="32"/>
      <c r="C76" s="155" t="s">
        <v>126</v>
      </c>
      <c r="D76" s="155"/>
      <c r="E76" s="155"/>
      <c r="F76" s="150"/>
      <c r="G76" s="264"/>
      <c r="H76" s="264"/>
      <c r="I76" s="264"/>
      <c r="J76" s="264"/>
      <c r="K76" s="264"/>
      <c r="L76" s="264"/>
      <c r="M76" s="156"/>
      <c r="N76" s="156"/>
      <c r="O76" s="263">
        <f>SUM(O73:O75)</f>
        <v>0</v>
      </c>
      <c r="P76" s="11"/>
      <c r="S76" s="32"/>
      <c r="T76" s="155" t="s">
        <v>126</v>
      </c>
      <c r="U76" s="155"/>
      <c r="V76" s="155"/>
      <c r="W76" s="150"/>
      <c r="X76" s="264"/>
      <c r="Y76" s="264"/>
      <c r="Z76" s="264"/>
      <c r="AA76" s="264"/>
      <c r="AB76" s="264"/>
      <c r="AC76" s="264"/>
      <c r="AD76" s="156"/>
      <c r="AE76" s="156"/>
      <c r="AF76" s="263">
        <f>SUM(AF73:AF75)</f>
        <v>0</v>
      </c>
      <c r="AG76" s="11"/>
    </row>
    <row r="77" spans="2:33" ht="15.5" x14ac:dyDescent="0.35">
      <c r="B77" s="95" t="s">
        <v>127</v>
      </c>
      <c r="C77" s="159"/>
      <c r="D77" s="128"/>
      <c r="E77" s="128"/>
      <c r="F77" s="152"/>
      <c r="G77" s="152"/>
      <c r="H77" s="258"/>
      <c r="I77" s="227" t="s">
        <v>131</v>
      </c>
      <c r="J77" s="227" t="s">
        <v>132</v>
      </c>
      <c r="K77" s="97"/>
      <c r="L77" s="97"/>
      <c r="M77" s="97"/>
      <c r="N77" s="97"/>
      <c r="O77" s="100"/>
      <c r="P77" s="11"/>
      <c r="S77" s="95" t="s">
        <v>127</v>
      </c>
      <c r="T77" s="159"/>
      <c r="U77" s="128"/>
      <c r="V77" s="128"/>
      <c r="W77" s="152"/>
      <c r="X77" s="152"/>
      <c r="Y77" s="258"/>
      <c r="Z77" s="227" t="s">
        <v>131</v>
      </c>
      <c r="AA77" s="227" t="s">
        <v>132</v>
      </c>
      <c r="AB77" s="97"/>
      <c r="AC77" s="97"/>
      <c r="AD77" s="97"/>
      <c r="AE77" s="97"/>
      <c r="AF77" s="100"/>
      <c r="AG77" s="11"/>
    </row>
    <row r="78" spans="2:33" ht="15.5" x14ac:dyDescent="0.3">
      <c r="B78" s="135"/>
      <c r="C78" s="168" t="s">
        <v>233</v>
      </c>
      <c r="D78" s="122"/>
      <c r="E78" s="122"/>
      <c r="F78" s="124"/>
      <c r="G78" s="122"/>
      <c r="H78" s="174"/>
      <c r="I78" s="106"/>
      <c r="J78" s="103"/>
      <c r="K78" s="11">
        <v>2.5</v>
      </c>
      <c r="L78" s="34"/>
      <c r="M78" s="154"/>
      <c r="N78" s="154"/>
      <c r="O78" s="242">
        <f t="shared" ref="O78:O80" si="46">I78*J78</f>
        <v>0</v>
      </c>
      <c r="P78" s="11"/>
      <c r="S78" s="135"/>
      <c r="T78" s="168" t="s">
        <v>233</v>
      </c>
      <c r="U78" s="122"/>
      <c r="V78" s="122"/>
      <c r="W78" s="124"/>
      <c r="X78" s="122"/>
      <c r="Y78" s="174"/>
      <c r="Z78" s="106"/>
      <c r="AA78" s="103"/>
      <c r="AB78" s="11">
        <v>2.5</v>
      </c>
      <c r="AC78" s="34"/>
      <c r="AD78" s="154"/>
      <c r="AE78" s="154"/>
      <c r="AF78" s="242">
        <f t="shared" ref="AF78:AF80" si="47">Z78*AA78</f>
        <v>0</v>
      </c>
      <c r="AG78" s="11"/>
    </row>
    <row r="79" spans="2:33" ht="15.5" x14ac:dyDescent="0.3">
      <c r="B79" s="135"/>
      <c r="C79" s="168" t="s">
        <v>234</v>
      </c>
      <c r="D79" s="122"/>
      <c r="E79" s="122"/>
      <c r="F79" s="124"/>
      <c r="G79" s="122"/>
      <c r="H79" s="174"/>
      <c r="I79" s="106"/>
      <c r="J79" s="103"/>
      <c r="K79" s="11">
        <v>2.5</v>
      </c>
      <c r="L79" s="34"/>
      <c r="M79" s="146"/>
      <c r="N79" s="146"/>
      <c r="O79" s="242">
        <f t="shared" si="46"/>
        <v>0</v>
      </c>
      <c r="P79" s="11"/>
      <c r="S79" s="135"/>
      <c r="T79" s="168" t="s">
        <v>234</v>
      </c>
      <c r="U79" s="122"/>
      <c r="V79" s="122"/>
      <c r="W79" s="124"/>
      <c r="X79" s="122"/>
      <c r="Y79" s="174"/>
      <c r="Z79" s="106"/>
      <c r="AA79" s="103"/>
      <c r="AB79" s="11">
        <v>2.5</v>
      </c>
      <c r="AC79" s="34"/>
      <c r="AD79" s="146"/>
      <c r="AE79" s="146"/>
      <c r="AF79" s="242">
        <f t="shared" si="47"/>
        <v>0</v>
      </c>
      <c r="AG79" s="11"/>
    </row>
    <row r="80" spans="2:33" ht="15.5" x14ac:dyDescent="0.3">
      <c r="B80" s="122"/>
      <c r="C80" s="168" t="s">
        <v>235</v>
      </c>
      <c r="D80" s="122"/>
      <c r="E80" s="122"/>
      <c r="F80" s="124"/>
      <c r="G80" s="122"/>
      <c r="H80" s="174"/>
      <c r="I80" s="106"/>
      <c r="J80" s="103"/>
      <c r="K80" s="11">
        <v>2.5</v>
      </c>
      <c r="L80" s="34"/>
      <c r="M80" s="146"/>
      <c r="N80" s="146"/>
      <c r="O80" s="242">
        <f t="shared" si="46"/>
        <v>0</v>
      </c>
      <c r="P80" s="11"/>
      <c r="S80" s="122"/>
      <c r="T80" s="168" t="s">
        <v>235</v>
      </c>
      <c r="U80" s="122"/>
      <c r="V80" s="122"/>
      <c r="W80" s="124"/>
      <c r="X80" s="122"/>
      <c r="Y80" s="174"/>
      <c r="Z80" s="106"/>
      <c r="AA80" s="103"/>
      <c r="AB80" s="11">
        <v>2.5</v>
      </c>
      <c r="AC80" s="34"/>
      <c r="AD80" s="146"/>
      <c r="AE80" s="146"/>
      <c r="AF80" s="242">
        <f t="shared" si="47"/>
        <v>0</v>
      </c>
      <c r="AG80" s="11"/>
    </row>
    <row r="81" spans="2:33" x14ac:dyDescent="0.3">
      <c r="B81" s="122"/>
      <c r="C81" s="155" t="s">
        <v>130</v>
      </c>
      <c r="D81" s="155"/>
      <c r="E81" s="155"/>
      <c r="F81" s="161"/>
      <c r="G81" s="264"/>
      <c r="H81" s="264"/>
      <c r="I81" s="264"/>
      <c r="J81" s="264"/>
      <c r="K81" s="264"/>
      <c r="L81" s="264"/>
      <c r="M81" s="156"/>
      <c r="N81" s="156"/>
      <c r="O81" s="263">
        <f>SUM(O78:O80)</f>
        <v>0</v>
      </c>
      <c r="P81" s="11"/>
      <c r="S81" s="122"/>
      <c r="T81" s="155" t="s">
        <v>130</v>
      </c>
      <c r="U81" s="155"/>
      <c r="V81" s="155"/>
      <c r="W81" s="161"/>
      <c r="X81" s="264"/>
      <c r="Y81" s="264"/>
      <c r="Z81" s="264"/>
      <c r="AA81" s="264"/>
      <c r="AB81" s="264"/>
      <c r="AC81" s="264"/>
      <c r="AD81" s="156"/>
      <c r="AE81" s="156"/>
      <c r="AF81" s="263">
        <f>SUM(AF78:AF80)</f>
        <v>0</v>
      </c>
      <c r="AG81" s="11"/>
    </row>
    <row r="82" spans="2:33" x14ac:dyDescent="0.35">
      <c r="B82" s="121" t="str">
        <f>"Total " &amp;B43&amp; " Costs"</f>
        <v>Total Grantee Subrecipient/Subcontractor 2: NAME HERE Costs</v>
      </c>
      <c r="C82" s="121"/>
      <c r="D82" s="121"/>
      <c r="E82" s="121"/>
      <c r="F82" s="123"/>
      <c r="G82" s="265"/>
      <c r="H82" s="265"/>
      <c r="I82" s="265"/>
      <c r="J82" s="265"/>
      <c r="K82" s="265"/>
      <c r="L82" s="265"/>
      <c r="M82" s="126">
        <f>SUM(M53:M55,M58:M61,M68:M70,M73:M75,M78:M80)</f>
        <v>0</v>
      </c>
      <c r="N82" s="126">
        <f>N51+N56+N66+N71+N76+N81</f>
        <v>0</v>
      </c>
      <c r="O82" s="266">
        <f>SUM(O51,O56,O66,O71,O76,O81)</f>
        <v>0</v>
      </c>
      <c r="P82" s="11"/>
      <c r="S82" s="121" t="str">
        <f>"Total " &amp;S43&amp; " Costs"</f>
        <v>Total Grantee Subrecipient/Subcontractor 5: Name Here Costs</v>
      </c>
      <c r="T82" s="121"/>
      <c r="U82" s="121"/>
      <c r="V82" s="121"/>
      <c r="W82" s="123"/>
      <c r="X82" s="265"/>
      <c r="Y82" s="265"/>
      <c r="Z82" s="265"/>
      <c r="AA82" s="265"/>
      <c r="AB82" s="265"/>
      <c r="AC82" s="265"/>
      <c r="AD82" s="126">
        <f>SUM(AD53:AD55,AD58:AD61,AD68:AD70,AD73:AD75,AD78:AD80)</f>
        <v>0</v>
      </c>
      <c r="AE82" s="126">
        <f>AE51+AE56+AE66+AE71+AE76+AE81</f>
        <v>0</v>
      </c>
      <c r="AF82" s="266">
        <f>SUM(AF51,AF56,AF66,AF71,AF76,AF81)</f>
        <v>0</v>
      </c>
      <c r="AG82" s="11"/>
    </row>
    <row r="84" spans="2:33" ht="23.5" x14ac:dyDescent="0.55000000000000004">
      <c r="B84" s="330" t="s">
        <v>310</v>
      </c>
      <c r="C84" s="325"/>
      <c r="D84" s="325"/>
      <c r="E84" s="325"/>
      <c r="F84" s="325"/>
      <c r="G84" s="325"/>
      <c r="H84" s="325"/>
      <c r="I84" s="325"/>
      <c r="J84" s="325"/>
      <c r="K84" s="325"/>
      <c r="L84" s="325"/>
      <c r="M84" s="325"/>
      <c r="N84" s="325"/>
      <c r="O84" s="326"/>
      <c r="P84" s="214" t="s">
        <v>197</v>
      </c>
      <c r="S84" s="330" t="s">
        <v>306</v>
      </c>
      <c r="T84" s="325"/>
      <c r="U84" s="325"/>
      <c r="V84" s="325"/>
      <c r="W84" s="325"/>
      <c r="X84" s="325"/>
      <c r="Y84" s="325"/>
      <c r="Z84" s="325"/>
      <c r="AA84" s="325"/>
      <c r="AB84" s="325"/>
      <c r="AC84" s="325"/>
      <c r="AD84" s="325"/>
      <c r="AE84" s="325"/>
      <c r="AF84" s="326"/>
      <c r="AG84" s="214" t="s">
        <v>197</v>
      </c>
    </row>
    <row r="85" spans="2:33" ht="77.5" x14ac:dyDescent="0.35">
      <c r="B85" s="334" t="s">
        <v>198</v>
      </c>
      <c r="C85" s="325"/>
      <c r="D85" s="325"/>
      <c r="E85" s="325"/>
      <c r="F85" s="326"/>
      <c r="G85" s="134"/>
      <c r="H85" s="134"/>
      <c r="I85" s="134"/>
      <c r="J85" s="134"/>
      <c r="K85" s="134" t="s">
        <v>29</v>
      </c>
      <c r="L85" s="134" t="s">
        <v>30</v>
      </c>
      <c r="M85" s="134" t="s">
        <v>106</v>
      </c>
      <c r="N85" s="134" t="s">
        <v>49</v>
      </c>
      <c r="O85" s="134" t="s">
        <v>114</v>
      </c>
      <c r="P85" s="68"/>
      <c r="S85" s="334" t="s">
        <v>198</v>
      </c>
      <c r="T85" s="325"/>
      <c r="U85" s="325"/>
      <c r="V85" s="325"/>
      <c r="W85" s="326"/>
      <c r="X85" s="134"/>
      <c r="Y85" s="134"/>
      <c r="Z85" s="134"/>
      <c r="AA85" s="134"/>
      <c r="AB85" s="134" t="s">
        <v>29</v>
      </c>
      <c r="AC85" s="134" t="s">
        <v>30</v>
      </c>
      <c r="AD85" s="134" t="s">
        <v>106</v>
      </c>
      <c r="AE85" s="134" t="s">
        <v>49</v>
      </c>
      <c r="AF85" s="134" t="s">
        <v>114</v>
      </c>
      <c r="AG85" s="68"/>
    </row>
    <row r="86" spans="2:33" x14ac:dyDescent="0.3">
      <c r="B86" s="220" t="s">
        <v>202</v>
      </c>
      <c r="C86" s="220" t="s">
        <v>140</v>
      </c>
      <c r="D86" s="220" t="s">
        <v>141</v>
      </c>
      <c r="E86" s="220" t="s">
        <v>143</v>
      </c>
      <c r="F86" s="220" t="s">
        <v>144</v>
      </c>
      <c r="G86" s="97"/>
      <c r="H86" s="97"/>
      <c r="I86" s="97"/>
      <c r="J86" s="97"/>
      <c r="K86" s="97"/>
      <c r="L86" s="97"/>
      <c r="M86" s="97"/>
      <c r="N86" s="97"/>
      <c r="O86" s="100"/>
      <c r="P86" s="11"/>
      <c r="S86" s="220" t="s">
        <v>202</v>
      </c>
      <c r="T86" s="220" t="s">
        <v>140</v>
      </c>
      <c r="U86" s="220" t="s">
        <v>141</v>
      </c>
      <c r="V86" s="220" t="s">
        <v>143</v>
      </c>
      <c r="W86" s="220" t="s">
        <v>144</v>
      </c>
      <c r="X86" s="97"/>
      <c r="Y86" s="97"/>
      <c r="Z86" s="97"/>
      <c r="AA86" s="97"/>
      <c r="AB86" s="97"/>
      <c r="AC86" s="97"/>
      <c r="AD86" s="97"/>
      <c r="AE86" s="97"/>
      <c r="AF86" s="100"/>
      <c r="AG86" s="11"/>
    </row>
    <row r="87" spans="2:33" ht="15.5" x14ac:dyDescent="0.3">
      <c r="B87" s="224"/>
      <c r="C87" s="224" t="s">
        <v>206</v>
      </c>
      <c r="D87" s="224" t="s">
        <v>206</v>
      </c>
      <c r="E87" s="224"/>
      <c r="F87" s="226"/>
      <c r="G87" s="97"/>
      <c r="H87" s="97"/>
      <c r="I87" s="97"/>
      <c r="J87" s="97"/>
      <c r="K87" s="97"/>
      <c r="L87" s="97"/>
      <c r="M87" s="97"/>
      <c r="N87" s="97"/>
      <c r="O87" s="100"/>
      <c r="P87" s="11"/>
      <c r="S87" s="224"/>
      <c r="T87" s="224" t="s">
        <v>206</v>
      </c>
      <c r="U87" s="224" t="s">
        <v>206</v>
      </c>
      <c r="V87" s="224"/>
      <c r="W87" s="226"/>
      <c r="X87" s="97"/>
      <c r="Y87" s="97"/>
      <c r="Z87" s="97"/>
      <c r="AA87" s="97"/>
      <c r="AB87" s="97"/>
      <c r="AC87" s="97"/>
      <c r="AD87" s="97"/>
      <c r="AE87" s="97"/>
      <c r="AF87" s="100"/>
      <c r="AG87" s="11"/>
    </row>
    <row r="88" spans="2:33" ht="15.5" x14ac:dyDescent="0.35">
      <c r="B88" s="95" t="s">
        <v>85</v>
      </c>
      <c r="C88" s="95"/>
      <c r="D88" s="139"/>
      <c r="E88" s="139"/>
      <c r="F88" s="95"/>
      <c r="G88" s="227" t="s">
        <v>24</v>
      </c>
      <c r="H88" s="227" t="s">
        <v>25</v>
      </c>
      <c r="I88" s="227" t="s">
        <v>26</v>
      </c>
      <c r="J88" s="227" t="s">
        <v>28</v>
      </c>
      <c r="K88" s="97"/>
      <c r="L88" s="97"/>
      <c r="M88" s="227" t="s">
        <v>211</v>
      </c>
      <c r="N88" s="227" t="s">
        <v>212</v>
      </c>
      <c r="O88" s="100"/>
      <c r="P88" s="11"/>
      <c r="S88" s="95" t="s">
        <v>85</v>
      </c>
      <c r="T88" s="95"/>
      <c r="U88" s="139"/>
      <c r="V88" s="139"/>
      <c r="W88" s="95"/>
      <c r="X88" s="227" t="s">
        <v>24</v>
      </c>
      <c r="Y88" s="227" t="s">
        <v>25</v>
      </c>
      <c r="Z88" s="227" t="s">
        <v>26</v>
      </c>
      <c r="AA88" s="227" t="s">
        <v>28</v>
      </c>
      <c r="AB88" s="97"/>
      <c r="AC88" s="97"/>
      <c r="AD88" s="227" t="s">
        <v>211</v>
      </c>
      <c r="AE88" s="227" t="s">
        <v>212</v>
      </c>
      <c r="AF88" s="100"/>
      <c r="AG88" s="11"/>
    </row>
    <row r="89" spans="2:33" ht="15.5" x14ac:dyDescent="0.3">
      <c r="C89" s="76" t="s">
        <v>214</v>
      </c>
      <c r="D89" s="76"/>
      <c r="E89" s="76"/>
      <c r="F89" s="144"/>
      <c r="G89" s="103"/>
      <c r="H89" s="105"/>
      <c r="I89" s="106"/>
      <c r="J89" s="105"/>
      <c r="K89" s="11">
        <v>2.5</v>
      </c>
      <c r="L89" s="34"/>
      <c r="M89" s="229">
        <f t="shared" ref="M89:M90" si="48">G89*H89*(I89/12)</f>
        <v>0</v>
      </c>
      <c r="N89" s="82">
        <f t="shared" ref="N89:N90" si="49">M89*J89</f>
        <v>0</v>
      </c>
      <c r="O89" s="82">
        <f t="shared" ref="O89:O90" si="50">SUM(M89:N89)</f>
        <v>0</v>
      </c>
      <c r="P89" s="11" t="s">
        <v>100</v>
      </c>
      <c r="T89" s="76" t="s">
        <v>214</v>
      </c>
      <c r="U89" s="76"/>
      <c r="V89" s="76"/>
      <c r="W89" s="144"/>
      <c r="X89" s="103"/>
      <c r="Y89" s="105"/>
      <c r="Z89" s="106"/>
      <c r="AA89" s="105"/>
      <c r="AB89" s="11">
        <v>2.5</v>
      </c>
      <c r="AC89" s="34"/>
      <c r="AD89" s="229">
        <f t="shared" ref="AD89:AD90" si="51">X89*Y89*(Z89/12)</f>
        <v>0</v>
      </c>
      <c r="AE89" s="82">
        <f t="shared" ref="AE89:AE90" si="52">AD89*AA89</f>
        <v>0</v>
      </c>
      <c r="AF89" s="82">
        <f t="shared" ref="AF89:AF90" si="53">SUM(AD89:AE89)</f>
        <v>0</v>
      </c>
      <c r="AG89" s="11" t="s">
        <v>100</v>
      </c>
    </row>
    <row r="90" spans="2:33" ht="15.5" x14ac:dyDescent="0.3">
      <c r="B90" s="75"/>
      <c r="C90" s="76" t="s">
        <v>222</v>
      </c>
      <c r="D90" s="122"/>
      <c r="E90" s="122"/>
      <c r="F90" s="124"/>
      <c r="G90" s="103"/>
      <c r="H90" s="105"/>
      <c r="I90" s="106"/>
      <c r="J90" s="105"/>
      <c r="K90" s="11">
        <v>2.5</v>
      </c>
      <c r="L90" s="34"/>
      <c r="M90" s="229">
        <f t="shared" si="48"/>
        <v>0</v>
      </c>
      <c r="N90" s="82">
        <f t="shared" si="49"/>
        <v>0</v>
      </c>
      <c r="O90" s="82">
        <f t="shared" si="50"/>
        <v>0</v>
      </c>
      <c r="P90" s="11" t="s">
        <v>100</v>
      </c>
      <c r="S90" s="75"/>
      <c r="T90" s="76" t="s">
        <v>222</v>
      </c>
      <c r="U90" s="122"/>
      <c r="V90" s="122"/>
      <c r="W90" s="124"/>
      <c r="X90" s="103"/>
      <c r="Y90" s="105"/>
      <c r="Z90" s="106"/>
      <c r="AA90" s="105"/>
      <c r="AB90" s="11">
        <v>2.5</v>
      </c>
      <c r="AC90" s="34"/>
      <c r="AD90" s="229">
        <f t="shared" si="51"/>
        <v>0</v>
      </c>
      <c r="AE90" s="82">
        <f t="shared" si="52"/>
        <v>0</v>
      </c>
      <c r="AF90" s="82">
        <f t="shared" si="53"/>
        <v>0</v>
      </c>
      <c r="AG90" s="11" t="s">
        <v>100</v>
      </c>
    </row>
    <row r="91" spans="2:33" ht="15.5" x14ac:dyDescent="0.3">
      <c r="B91" s="114" t="s">
        <v>66</v>
      </c>
      <c r="C91" s="115"/>
      <c r="D91" s="115"/>
      <c r="E91" s="115"/>
      <c r="F91" s="117"/>
      <c r="G91" s="118"/>
      <c r="H91" s="118"/>
      <c r="I91" s="118"/>
      <c r="J91" s="118"/>
      <c r="K91" s="118"/>
      <c r="L91" s="118"/>
      <c r="M91" s="119">
        <f t="shared" ref="M91:N91" si="54">SUM(M89:M90)</f>
        <v>0</v>
      </c>
      <c r="N91" s="119">
        <f t="shared" si="54"/>
        <v>0</v>
      </c>
      <c r="O91" s="242">
        <v>0</v>
      </c>
      <c r="P91" s="11"/>
      <c r="S91" s="114" t="s">
        <v>66</v>
      </c>
      <c r="T91" s="115"/>
      <c r="U91" s="115"/>
      <c r="V91" s="115"/>
      <c r="W91" s="117"/>
      <c r="X91" s="118"/>
      <c r="Y91" s="118"/>
      <c r="Z91" s="118"/>
      <c r="AA91" s="118"/>
      <c r="AB91" s="118"/>
      <c r="AC91" s="118"/>
      <c r="AD91" s="119">
        <f t="shared" ref="AD91:AE91" si="55">SUM(AD89:AD90)</f>
        <v>0</v>
      </c>
      <c r="AE91" s="119">
        <f t="shared" si="55"/>
        <v>0</v>
      </c>
      <c r="AF91" s="242">
        <v>0</v>
      </c>
      <c r="AG91" s="11"/>
    </row>
    <row r="92" spans="2:33" ht="15.5" x14ac:dyDescent="0.3">
      <c r="B92" s="75"/>
      <c r="C92" s="155" t="s">
        <v>53</v>
      </c>
      <c r="D92" s="155"/>
      <c r="E92" s="155"/>
      <c r="F92" s="155"/>
      <c r="G92" s="245"/>
      <c r="H92" s="245"/>
      <c r="I92" s="245"/>
      <c r="J92" s="245"/>
      <c r="K92" s="245"/>
      <c r="L92" s="245"/>
      <c r="M92" s="246"/>
      <c r="N92" s="247"/>
      <c r="O92" s="248">
        <f>SUM(O89:O91)</f>
        <v>0</v>
      </c>
      <c r="P92" s="11"/>
      <c r="S92" s="75"/>
      <c r="T92" s="155" t="s">
        <v>53</v>
      </c>
      <c r="U92" s="155"/>
      <c r="V92" s="155"/>
      <c r="W92" s="155"/>
      <c r="X92" s="245"/>
      <c r="Y92" s="245"/>
      <c r="Z92" s="245"/>
      <c r="AA92" s="245"/>
      <c r="AB92" s="245"/>
      <c r="AC92" s="245"/>
      <c r="AD92" s="246"/>
      <c r="AE92" s="247"/>
      <c r="AF92" s="248">
        <f>SUM(AF89:AF91)</f>
        <v>0</v>
      </c>
      <c r="AG92" s="11"/>
    </row>
    <row r="93" spans="2:33" ht="15.5" x14ac:dyDescent="0.35">
      <c r="B93" s="94" t="s">
        <v>223</v>
      </c>
      <c r="C93" s="95"/>
      <c r="D93" s="95"/>
      <c r="E93" s="95"/>
      <c r="F93" s="95"/>
      <c r="G93" s="227" t="s">
        <v>24</v>
      </c>
      <c r="H93" s="227" t="s">
        <v>25</v>
      </c>
      <c r="I93" s="227" t="s">
        <v>26</v>
      </c>
      <c r="J93" s="227" t="s">
        <v>28</v>
      </c>
      <c r="K93" s="97"/>
      <c r="L93" s="97"/>
      <c r="M93" s="97"/>
      <c r="N93" s="97"/>
      <c r="O93" s="100"/>
      <c r="P93" s="11"/>
      <c r="S93" s="94" t="s">
        <v>223</v>
      </c>
      <c r="T93" s="95"/>
      <c r="U93" s="95"/>
      <c r="V93" s="95"/>
      <c r="W93" s="95"/>
      <c r="X93" s="227" t="s">
        <v>24</v>
      </c>
      <c r="Y93" s="227" t="s">
        <v>25</v>
      </c>
      <c r="Z93" s="227" t="s">
        <v>26</v>
      </c>
      <c r="AA93" s="227" t="s">
        <v>28</v>
      </c>
      <c r="AB93" s="97"/>
      <c r="AC93" s="97"/>
      <c r="AD93" s="97"/>
      <c r="AE93" s="97"/>
      <c r="AF93" s="100"/>
      <c r="AG93" s="11"/>
    </row>
    <row r="94" spans="2:33" ht="15.5" x14ac:dyDescent="0.3">
      <c r="C94" s="102" t="s">
        <v>101</v>
      </c>
      <c r="D94" s="102"/>
      <c r="E94" s="102"/>
      <c r="F94" s="120"/>
      <c r="G94" s="103"/>
      <c r="H94" s="105"/>
      <c r="I94" s="106"/>
      <c r="J94" s="105"/>
      <c r="K94" s="11">
        <v>2.5</v>
      </c>
      <c r="L94" s="34"/>
      <c r="M94" s="229">
        <f t="shared" ref="M94:M96" si="56">G94*H94*(I94/12)</f>
        <v>0</v>
      </c>
      <c r="N94" s="82">
        <f t="shared" ref="N94:N96" si="57">M94*J94</f>
        <v>0</v>
      </c>
      <c r="O94" s="86">
        <f t="shared" ref="O94:O96" si="58">SUM(M94:N94)</f>
        <v>0</v>
      </c>
      <c r="P94" s="11" t="s">
        <v>100</v>
      </c>
      <c r="T94" s="102" t="s">
        <v>101</v>
      </c>
      <c r="U94" s="102"/>
      <c r="V94" s="102"/>
      <c r="W94" s="120"/>
      <c r="X94" s="103"/>
      <c r="Y94" s="105"/>
      <c r="Z94" s="106"/>
      <c r="AA94" s="105"/>
      <c r="AB94" s="11">
        <v>2.5</v>
      </c>
      <c r="AC94" s="34"/>
      <c r="AD94" s="229">
        <f t="shared" ref="AD94:AD96" si="59">X94*Y94*(Z94/12)</f>
        <v>0</v>
      </c>
      <c r="AE94" s="82">
        <f t="shared" ref="AE94:AE96" si="60">AD94*AA94</f>
        <v>0</v>
      </c>
      <c r="AF94" s="86">
        <f t="shared" ref="AF94:AF96" si="61">SUM(AD94:AE94)</f>
        <v>0</v>
      </c>
      <c r="AG94" s="11" t="s">
        <v>100</v>
      </c>
    </row>
    <row r="95" spans="2:33" ht="15.5" x14ac:dyDescent="0.3">
      <c r="B95" s="75"/>
      <c r="C95" s="92" t="s">
        <v>105</v>
      </c>
      <c r="D95" s="122"/>
      <c r="E95" s="122"/>
      <c r="F95" s="124"/>
      <c r="G95" s="103"/>
      <c r="H95" s="105"/>
      <c r="I95" s="106"/>
      <c r="J95" s="105"/>
      <c r="K95" s="11">
        <v>2.5</v>
      </c>
      <c r="L95" s="34"/>
      <c r="M95" s="229">
        <f t="shared" si="56"/>
        <v>0</v>
      </c>
      <c r="N95" s="82">
        <f t="shared" si="57"/>
        <v>0</v>
      </c>
      <c r="O95" s="86">
        <f t="shared" si="58"/>
        <v>0</v>
      </c>
      <c r="P95" s="11" t="s">
        <v>100</v>
      </c>
      <c r="S95" s="75"/>
      <c r="T95" s="92" t="s">
        <v>105</v>
      </c>
      <c r="U95" s="122"/>
      <c r="V95" s="122"/>
      <c r="W95" s="124"/>
      <c r="X95" s="103"/>
      <c r="Y95" s="105"/>
      <c r="Z95" s="106"/>
      <c r="AA95" s="105"/>
      <c r="AB95" s="11">
        <v>2.5</v>
      </c>
      <c r="AC95" s="34"/>
      <c r="AD95" s="229">
        <f t="shared" si="59"/>
        <v>0</v>
      </c>
      <c r="AE95" s="82">
        <f t="shared" si="60"/>
        <v>0</v>
      </c>
      <c r="AF95" s="86">
        <f t="shared" si="61"/>
        <v>0</v>
      </c>
      <c r="AG95" s="11" t="s">
        <v>100</v>
      </c>
    </row>
    <row r="96" spans="2:33" ht="15.5" x14ac:dyDescent="0.3">
      <c r="B96" s="75"/>
      <c r="C96" s="92" t="s">
        <v>108</v>
      </c>
      <c r="D96" s="122"/>
      <c r="E96" s="122"/>
      <c r="F96" s="124"/>
      <c r="G96" s="103"/>
      <c r="H96" s="105"/>
      <c r="I96" s="106"/>
      <c r="J96" s="105"/>
      <c r="K96" s="11">
        <v>2.5</v>
      </c>
      <c r="L96" s="34"/>
      <c r="M96" s="229">
        <f t="shared" si="56"/>
        <v>0</v>
      </c>
      <c r="N96" s="82">
        <f t="shared" si="57"/>
        <v>0</v>
      </c>
      <c r="O96" s="86">
        <f t="shared" si="58"/>
        <v>0</v>
      </c>
      <c r="P96" s="11" t="s">
        <v>100</v>
      </c>
      <c r="S96" s="75"/>
      <c r="T96" s="92" t="s">
        <v>108</v>
      </c>
      <c r="U96" s="122"/>
      <c r="V96" s="122"/>
      <c r="W96" s="124"/>
      <c r="X96" s="103"/>
      <c r="Y96" s="105"/>
      <c r="Z96" s="106"/>
      <c r="AA96" s="105"/>
      <c r="AB96" s="11">
        <v>2.5</v>
      </c>
      <c r="AC96" s="34"/>
      <c r="AD96" s="229">
        <f t="shared" si="59"/>
        <v>0</v>
      </c>
      <c r="AE96" s="82">
        <f t="shared" si="60"/>
        <v>0</v>
      </c>
      <c r="AF96" s="86">
        <f t="shared" si="61"/>
        <v>0</v>
      </c>
      <c r="AG96" s="11" t="s">
        <v>100</v>
      </c>
    </row>
    <row r="97" spans="2:33" ht="15.5" x14ac:dyDescent="0.3">
      <c r="B97" s="75"/>
      <c r="C97" s="155" t="s">
        <v>224</v>
      </c>
      <c r="D97" s="155"/>
      <c r="E97" s="155"/>
      <c r="F97" s="155"/>
      <c r="G97" s="245"/>
      <c r="H97" s="245"/>
      <c r="I97" s="245"/>
      <c r="J97" s="245"/>
      <c r="K97" s="245"/>
      <c r="L97" s="245"/>
      <c r="M97" s="249">
        <f t="shared" ref="M97:N97" si="62">SUM(M94:M96)</f>
        <v>0</v>
      </c>
      <c r="N97" s="249">
        <f t="shared" si="62"/>
        <v>0</v>
      </c>
      <c r="O97" s="248">
        <f>SUM(O94:O96)</f>
        <v>0</v>
      </c>
      <c r="P97" s="11"/>
      <c r="S97" s="75"/>
      <c r="T97" s="155" t="s">
        <v>224</v>
      </c>
      <c r="U97" s="155"/>
      <c r="V97" s="155"/>
      <c r="W97" s="155"/>
      <c r="X97" s="245"/>
      <c r="Y97" s="245"/>
      <c r="Z97" s="245"/>
      <c r="AA97" s="245"/>
      <c r="AB97" s="245"/>
      <c r="AC97" s="245"/>
      <c r="AD97" s="249">
        <f t="shared" ref="AD97:AE97" si="63">SUM(AD94:AD96)</f>
        <v>0</v>
      </c>
      <c r="AE97" s="249">
        <f t="shared" si="63"/>
        <v>0</v>
      </c>
      <c r="AF97" s="248">
        <f>SUM(AF94:AF96)</f>
        <v>0</v>
      </c>
      <c r="AG97" s="11"/>
    </row>
    <row r="98" spans="2:33" ht="15.5" x14ac:dyDescent="0.35">
      <c r="B98" s="250" t="s">
        <v>55</v>
      </c>
      <c r="C98" s="152"/>
      <c r="D98" s="152"/>
      <c r="E98" s="152"/>
      <c r="F98" s="152"/>
      <c r="G98" s="227" t="s">
        <v>225</v>
      </c>
      <c r="H98" s="227" t="s">
        <v>226</v>
      </c>
      <c r="I98" s="227" t="s">
        <v>131</v>
      </c>
      <c r="J98" s="227" t="s">
        <v>132</v>
      </c>
      <c r="K98" s="97"/>
      <c r="L98" s="97"/>
      <c r="M98" s="97"/>
      <c r="N98" s="97"/>
      <c r="O98" s="100"/>
      <c r="P98" s="11"/>
      <c r="S98" s="250" t="s">
        <v>55</v>
      </c>
      <c r="T98" s="152"/>
      <c r="U98" s="152"/>
      <c r="V98" s="152"/>
      <c r="W98" s="152"/>
      <c r="X98" s="227" t="s">
        <v>225</v>
      </c>
      <c r="Y98" s="227" t="s">
        <v>226</v>
      </c>
      <c r="Z98" s="227" t="s">
        <v>131</v>
      </c>
      <c r="AA98" s="227" t="s">
        <v>132</v>
      </c>
      <c r="AB98" s="97"/>
      <c r="AC98" s="97"/>
      <c r="AD98" s="97"/>
      <c r="AE98" s="97"/>
      <c r="AF98" s="100"/>
      <c r="AG98" s="11"/>
    </row>
    <row r="99" spans="2:33" ht="15.5" x14ac:dyDescent="0.3">
      <c r="B99" s="135"/>
      <c r="C99" s="92" t="s">
        <v>122</v>
      </c>
      <c r="D99" s="122"/>
      <c r="E99" s="122"/>
      <c r="F99" s="124"/>
      <c r="G99" s="92" t="s">
        <v>122</v>
      </c>
      <c r="H99" s="174" t="s">
        <v>187</v>
      </c>
      <c r="I99" s="106"/>
      <c r="J99" s="103"/>
      <c r="K99" s="11">
        <v>2.5</v>
      </c>
      <c r="L99" s="34"/>
      <c r="M99" s="229"/>
      <c r="N99" s="82"/>
      <c r="O99" s="86">
        <f t="shared" ref="O99:O106" si="64">I99*J99</f>
        <v>0</v>
      </c>
      <c r="P99" s="11"/>
      <c r="S99" s="135"/>
      <c r="T99" s="92" t="s">
        <v>122</v>
      </c>
      <c r="U99" s="122"/>
      <c r="V99" s="122"/>
      <c r="W99" s="124"/>
      <c r="X99" s="92" t="s">
        <v>122</v>
      </c>
      <c r="Y99" s="174" t="s">
        <v>187</v>
      </c>
      <c r="Z99" s="106"/>
      <c r="AA99" s="103"/>
      <c r="AB99" s="11">
        <v>2.5</v>
      </c>
      <c r="AC99" s="34"/>
      <c r="AD99" s="229"/>
      <c r="AE99" s="82"/>
      <c r="AF99" s="86">
        <f t="shared" ref="AF99:AF106" si="65">Z99*AA99</f>
        <v>0</v>
      </c>
      <c r="AG99" s="11"/>
    </row>
    <row r="100" spans="2:33" ht="15.5" x14ac:dyDescent="0.3">
      <c r="B100" s="135"/>
      <c r="C100" s="122"/>
      <c r="D100" s="122"/>
      <c r="E100" s="122"/>
      <c r="F100" s="124"/>
      <c r="G100" s="92" t="s">
        <v>122</v>
      </c>
      <c r="H100" s="174" t="s">
        <v>188</v>
      </c>
      <c r="I100" s="106"/>
      <c r="J100" s="103"/>
      <c r="K100" s="11">
        <v>2.5</v>
      </c>
      <c r="L100" s="34"/>
      <c r="M100" s="229"/>
      <c r="N100" s="82"/>
      <c r="O100" s="86">
        <f t="shared" si="64"/>
        <v>0</v>
      </c>
      <c r="P100" s="11"/>
      <c r="S100" s="135"/>
      <c r="T100" s="122"/>
      <c r="U100" s="122"/>
      <c r="V100" s="122"/>
      <c r="W100" s="124"/>
      <c r="X100" s="92" t="s">
        <v>122</v>
      </c>
      <c r="Y100" s="174" t="s">
        <v>188</v>
      </c>
      <c r="Z100" s="106"/>
      <c r="AA100" s="103"/>
      <c r="AB100" s="11">
        <v>2.5</v>
      </c>
      <c r="AC100" s="34"/>
      <c r="AD100" s="229"/>
      <c r="AE100" s="82"/>
      <c r="AF100" s="86">
        <f t="shared" si="65"/>
        <v>0</v>
      </c>
      <c r="AG100" s="11"/>
    </row>
    <row r="101" spans="2:33" ht="15.5" x14ac:dyDescent="0.3">
      <c r="B101" s="135"/>
      <c r="C101" s="122"/>
      <c r="D101" s="122"/>
      <c r="E101" s="122"/>
      <c r="F101" s="124"/>
      <c r="G101" s="92" t="s">
        <v>122</v>
      </c>
      <c r="H101" s="174" t="s">
        <v>189</v>
      </c>
      <c r="I101" s="106"/>
      <c r="J101" s="103"/>
      <c r="K101" s="11">
        <v>2.5</v>
      </c>
      <c r="L101" s="34"/>
      <c r="M101" s="229"/>
      <c r="N101" s="82"/>
      <c r="O101" s="86">
        <f t="shared" si="64"/>
        <v>0</v>
      </c>
      <c r="P101" s="11"/>
      <c r="S101" s="135"/>
      <c r="T101" s="122"/>
      <c r="U101" s="122"/>
      <c r="V101" s="122"/>
      <c r="W101" s="124"/>
      <c r="X101" s="92" t="s">
        <v>122</v>
      </c>
      <c r="Y101" s="174" t="s">
        <v>189</v>
      </c>
      <c r="Z101" s="106"/>
      <c r="AA101" s="103"/>
      <c r="AB101" s="11">
        <v>2.5</v>
      </c>
      <c r="AC101" s="34"/>
      <c r="AD101" s="229"/>
      <c r="AE101" s="82"/>
      <c r="AF101" s="86">
        <f t="shared" si="65"/>
        <v>0</v>
      </c>
      <c r="AG101" s="11"/>
    </row>
    <row r="102" spans="2:33" ht="15.5" x14ac:dyDescent="0.3">
      <c r="B102" s="135"/>
      <c r="C102" s="122"/>
      <c r="D102" s="122"/>
      <c r="E102" s="122"/>
      <c r="F102" s="124"/>
      <c r="G102" s="92" t="s">
        <v>122</v>
      </c>
      <c r="H102" s="174" t="s">
        <v>190</v>
      </c>
      <c r="I102" s="106"/>
      <c r="J102" s="103"/>
      <c r="K102" s="11">
        <v>2.5</v>
      </c>
      <c r="L102" s="34"/>
      <c r="M102" s="157"/>
      <c r="N102" s="82"/>
      <c r="O102" s="86">
        <f t="shared" si="64"/>
        <v>0</v>
      </c>
      <c r="P102" s="11"/>
      <c r="S102" s="135"/>
      <c r="T102" s="122"/>
      <c r="U102" s="122"/>
      <c r="V102" s="122"/>
      <c r="W102" s="124"/>
      <c r="X102" s="92" t="s">
        <v>122</v>
      </c>
      <c r="Y102" s="174" t="s">
        <v>190</v>
      </c>
      <c r="Z102" s="106"/>
      <c r="AA102" s="103"/>
      <c r="AB102" s="11">
        <v>2.5</v>
      </c>
      <c r="AC102" s="34"/>
      <c r="AD102" s="157"/>
      <c r="AE102" s="82"/>
      <c r="AF102" s="86">
        <f t="shared" si="65"/>
        <v>0</v>
      </c>
      <c r="AG102" s="11"/>
    </row>
    <row r="103" spans="2:33" ht="15.5" x14ac:dyDescent="0.3">
      <c r="B103" s="135"/>
      <c r="C103" s="92" t="s">
        <v>123</v>
      </c>
      <c r="D103" s="122"/>
      <c r="E103" s="122"/>
      <c r="F103" s="124"/>
      <c r="G103" s="92" t="s">
        <v>123</v>
      </c>
      <c r="H103" s="174" t="s">
        <v>187</v>
      </c>
      <c r="I103" s="106"/>
      <c r="J103" s="103"/>
      <c r="K103" s="11">
        <v>2.5</v>
      </c>
      <c r="L103" s="251"/>
      <c r="M103" s="157"/>
      <c r="N103" s="82"/>
      <c r="O103" s="86">
        <f t="shared" si="64"/>
        <v>0</v>
      </c>
      <c r="P103" s="11"/>
      <c r="S103" s="135"/>
      <c r="T103" s="92" t="s">
        <v>123</v>
      </c>
      <c r="U103" s="122"/>
      <c r="V103" s="122"/>
      <c r="W103" s="124"/>
      <c r="X103" s="92" t="s">
        <v>123</v>
      </c>
      <c r="Y103" s="174" t="s">
        <v>187</v>
      </c>
      <c r="Z103" s="106"/>
      <c r="AA103" s="103"/>
      <c r="AB103" s="11">
        <v>2.5</v>
      </c>
      <c r="AC103" s="251"/>
      <c r="AD103" s="157"/>
      <c r="AE103" s="82"/>
      <c r="AF103" s="86">
        <f t="shared" si="65"/>
        <v>0</v>
      </c>
      <c r="AG103" s="11"/>
    </row>
    <row r="104" spans="2:33" ht="15.5" x14ac:dyDescent="0.3">
      <c r="B104" s="135"/>
      <c r="C104" s="122"/>
      <c r="D104" s="122"/>
      <c r="E104" s="122"/>
      <c r="F104" s="124"/>
      <c r="G104" s="92" t="s">
        <v>123</v>
      </c>
      <c r="H104" s="174" t="s">
        <v>188</v>
      </c>
      <c r="I104" s="106"/>
      <c r="J104" s="103"/>
      <c r="K104" s="11">
        <v>2.5</v>
      </c>
      <c r="L104" s="251"/>
      <c r="M104" s="157"/>
      <c r="N104" s="82"/>
      <c r="O104" s="86">
        <f t="shared" si="64"/>
        <v>0</v>
      </c>
      <c r="P104" s="11"/>
      <c r="S104" s="135"/>
      <c r="T104" s="122"/>
      <c r="U104" s="122"/>
      <c r="V104" s="122"/>
      <c r="W104" s="124"/>
      <c r="X104" s="92" t="s">
        <v>123</v>
      </c>
      <c r="Y104" s="174" t="s">
        <v>188</v>
      </c>
      <c r="Z104" s="106"/>
      <c r="AA104" s="103"/>
      <c r="AB104" s="11">
        <v>2.5</v>
      </c>
      <c r="AC104" s="251"/>
      <c r="AD104" s="157"/>
      <c r="AE104" s="82"/>
      <c r="AF104" s="86">
        <f t="shared" si="65"/>
        <v>0</v>
      </c>
      <c r="AG104" s="11"/>
    </row>
    <row r="105" spans="2:33" ht="15.5" x14ac:dyDescent="0.3">
      <c r="B105" s="135"/>
      <c r="C105" s="122"/>
      <c r="D105" s="122"/>
      <c r="E105" s="122"/>
      <c r="F105" s="124"/>
      <c r="G105" s="92" t="s">
        <v>123</v>
      </c>
      <c r="H105" s="174" t="s">
        <v>189</v>
      </c>
      <c r="I105" s="106"/>
      <c r="J105" s="103"/>
      <c r="K105" s="11">
        <v>2.5</v>
      </c>
      <c r="L105" s="251"/>
      <c r="M105" s="157"/>
      <c r="N105" s="82"/>
      <c r="O105" s="86">
        <f t="shared" si="64"/>
        <v>0</v>
      </c>
      <c r="P105" s="11"/>
      <c r="S105" s="135"/>
      <c r="T105" s="122"/>
      <c r="U105" s="122"/>
      <c r="V105" s="122"/>
      <c r="W105" s="124"/>
      <c r="X105" s="92" t="s">
        <v>123</v>
      </c>
      <c r="Y105" s="174" t="s">
        <v>189</v>
      </c>
      <c r="Z105" s="106"/>
      <c r="AA105" s="103"/>
      <c r="AB105" s="11">
        <v>2.5</v>
      </c>
      <c r="AC105" s="251"/>
      <c r="AD105" s="157"/>
      <c r="AE105" s="82"/>
      <c r="AF105" s="86">
        <f t="shared" si="65"/>
        <v>0</v>
      </c>
      <c r="AG105" s="11"/>
    </row>
    <row r="106" spans="2:33" ht="15.5" x14ac:dyDescent="0.3">
      <c r="B106" s="135"/>
      <c r="C106" s="122"/>
      <c r="D106" s="122"/>
      <c r="E106" s="122"/>
      <c r="F106" s="124"/>
      <c r="G106" s="92" t="s">
        <v>123</v>
      </c>
      <c r="H106" s="174" t="s">
        <v>190</v>
      </c>
      <c r="I106" s="106"/>
      <c r="J106" s="103"/>
      <c r="K106" s="11">
        <v>2.5</v>
      </c>
      <c r="L106" s="253"/>
      <c r="M106" s="82"/>
      <c r="N106" s="82"/>
      <c r="O106" s="86">
        <f t="shared" si="64"/>
        <v>0</v>
      </c>
      <c r="P106" s="11"/>
      <c r="S106" s="135"/>
      <c r="T106" s="122"/>
      <c r="U106" s="122"/>
      <c r="V106" s="122"/>
      <c r="W106" s="124"/>
      <c r="X106" s="92" t="s">
        <v>123</v>
      </c>
      <c r="Y106" s="174" t="s">
        <v>190</v>
      </c>
      <c r="Z106" s="106"/>
      <c r="AA106" s="103"/>
      <c r="AB106" s="11">
        <v>2.5</v>
      </c>
      <c r="AC106" s="253"/>
      <c r="AD106" s="82"/>
      <c r="AE106" s="82"/>
      <c r="AF106" s="86">
        <f t="shared" si="65"/>
        <v>0</v>
      </c>
      <c r="AG106" s="11"/>
    </row>
    <row r="107" spans="2:33" x14ac:dyDescent="0.3">
      <c r="B107" s="135"/>
      <c r="C107" s="149" t="s">
        <v>124</v>
      </c>
      <c r="D107" s="149"/>
      <c r="E107" s="149"/>
      <c r="F107" s="149"/>
      <c r="G107" s="149"/>
      <c r="H107" s="254"/>
      <c r="I107" s="255"/>
      <c r="J107" s="255"/>
      <c r="K107" s="255"/>
      <c r="L107" s="255"/>
      <c r="M107" s="256"/>
      <c r="N107" s="156"/>
      <c r="O107" s="257">
        <f>SUM(O99:O106)</f>
        <v>0</v>
      </c>
      <c r="P107" s="11"/>
      <c r="S107" s="135"/>
      <c r="T107" s="149" t="s">
        <v>124</v>
      </c>
      <c r="U107" s="149"/>
      <c r="V107" s="149"/>
      <c r="W107" s="149"/>
      <c r="X107" s="149"/>
      <c r="Y107" s="254"/>
      <c r="Z107" s="255"/>
      <c r="AA107" s="255"/>
      <c r="AB107" s="255"/>
      <c r="AC107" s="255"/>
      <c r="AD107" s="256"/>
      <c r="AE107" s="156"/>
      <c r="AF107" s="257">
        <f>SUM(AF99:AF106)</f>
        <v>0</v>
      </c>
      <c r="AG107" s="11"/>
    </row>
    <row r="108" spans="2:33" ht="15.5" x14ac:dyDescent="0.35">
      <c r="B108" s="94" t="s">
        <v>84</v>
      </c>
      <c r="C108" s="152"/>
      <c r="D108" s="152"/>
      <c r="E108" s="152"/>
      <c r="F108" s="152"/>
      <c r="G108" s="152"/>
      <c r="H108" s="258"/>
      <c r="I108" s="227" t="s">
        <v>131</v>
      </c>
      <c r="J108" s="227" t="s">
        <v>132</v>
      </c>
      <c r="K108" s="97"/>
      <c r="L108" s="97"/>
      <c r="M108" s="97"/>
      <c r="N108" s="97"/>
      <c r="O108" s="100"/>
      <c r="P108" s="11"/>
      <c r="S108" s="94" t="s">
        <v>84</v>
      </c>
      <c r="T108" s="152"/>
      <c r="U108" s="152"/>
      <c r="V108" s="152"/>
      <c r="W108" s="152"/>
      <c r="X108" s="152"/>
      <c r="Y108" s="258"/>
      <c r="Z108" s="227" t="s">
        <v>131</v>
      </c>
      <c r="AA108" s="227" t="s">
        <v>132</v>
      </c>
      <c r="AB108" s="97"/>
      <c r="AC108" s="97"/>
      <c r="AD108" s="97"/>
      <c r="AE108" s="97"/>
      <c r="AF108" s="100"/>
      <c r="AG108" s="11"/>
    </row>
    <row r="109" spans="2:33" ht="15.5" x14ac:dyDescent="0.3">
      <c r="B109" s="135"/>
      <c r="C109" s="168" t="s">
        <v>227</v>
      </c>
      <c r="D109" s="122"/>
      <c r="E109" s="122"/>
      <c r="F109" s="124"/>
      <c r="G109" s="122"/>
      <c r="H109" s="174"/>
      <c r="I109" s="106"/>
      <c r="J109" s="103"/>
      <c r="K109" s="11">
        <v>2.5</v>
      </c>
      <c r="L109" s="34"/>
      <c r="M109" s="154"/>
      <c r="N109" s="154"/>
      <c r="O109" s="242">
        <f t="shared" ref="O109:O111" si="66">I109*J109</f>
        <v>0</v>
      </c>
      <c r="P109" s="11"/>
      <c r="S109" s="135"/>
      <c r="T109" s="168" t="s">
        <v>227</v>
      </c>
      <c r="U109" s="122"/>
      <c r="V109" s="122"/>
      <c r="W109" s="124"/>
      <c r="X109" s="122"/>
      <c r="Y109" s="174"/>
      <c r="Z109" s="106"/>
      <c r="AA109" s="103"/>
      <c r="AB109" s="11">
        <v>2.5</v>
      </c>
      <c r="AC109" s="34"/>
      <c r="AD109" s="154"/>
      <c r="AE109" s="154"/>
      <c r="AF109" s="242">
        <f t="shared" ref="AF109:AF111" si="67">Z109*AA109</f>
        <v>0</v>
      </c>
      <c r="AG109" s="11"/>
    </row>
    <row r="110" spans="2:33" ht="15.5" x14ac:dyDescent="0.3">
      <c r="B110" s="135"/>
      <c r="C110" s="168" t="s">
        <v>228</v>
      </c>
      <c r="D110" s="122"/>
      <c r="E110" s="122"/>
      <c r="F110" s="124"/>
      <c r="G110" s="122"/>
      <c r="H110" s="174"/>
      <c r="I110" s="106"/>
      <c r="J110" s="103"/>
      <c r="K110" s="11">
        <v>2.5</v>
      </c>
      <c r="L110" s="34"/>
      <c r="M110" s="146"/>
      <c r="N110" s="146"/>
      <c r="O110" s="242">
        <f t="shared" si="66"/>
        <v>0</v>
      </c>
      <c r="P110" s="11"/>
      <c r="S110" s="135"/>
      <c r="T110" s="168" t="s">
        <v>228</v>
      </c>
      <c r="U110" s="122"/>
      <c r="V110" s="122"/>
      <c r="W110" s="124"/>
      <c r="X110" s="122"/>
      <c r="Y110" s="174"/>
      <c r="Z110" s="106"/>
      <c r="AA110" s="103"/>
      <c r="AB110" s="11">
        <v>2.5</v>
      </c>
      <c r="AC110" s="34"/>
      <c r="AD110" s="146"/>
      <c r="AE110" s="146"/>
      <c r="AF110" s="242">
        <f t="shared" si="67"/>
        <v>0</v>
      </c>
      <c r="AG110" s="11"/>
    </row>
    <row r="111" spans="2:33" ht="15.5" x14ac:dyDescent="0.3">
      <c r="B111" s="135"/>
      <c r="C111" s="168" t="s">
        <v>229</v>
      </c>
      <c r="D111" s="122"/>
      <c r="E111" s="122"/>
      <c r="F111" s="124"/>
      <c r="G111" s="122"/>
      <c r="H111" s="174"/>
      <c r="I111" s="106"/>
      <c r="J111" s="103"/>
      <c r="K111" s="11">
        <v>2.5</v>
      </c>
      <c r="L111" s="34"/>
      <c r="M111" s="146"/>
      <c r="N111" s="146"/>
      <c r="O111" s="242">
        <f t="shared" si="66"/>
        <v>0</v>
      </c>
      <c r="P111" s="11"/>
      <c r="S111" s="135"/>
      <c r="T111" s="168" t="s">
        <v>229</v>
      </c>
      <c r="U111" s="122"/>
      <c r="V111" s="122"/>
      <c r="W111" s="124"/>
      <c r="X111" s="122"/>
      <c r="Y111" s="174"/>
      <c r="Z111" s="106"/>
      <c r="AA111" s="103"/>
      <c r="AB111" s="11">
        <v>2.5</v>
      </c>
      <c r="AC111" s="34"/>
      <c r="AD111" s="146"/>
      <c r="AE111" s="146"/>
      <c r="AF111" s="242">
        <f t="shared" si="67"/>
        <v>0</v>
      </c>
      <c r="AG111" s="11"/>
    </row>
    <row r="112" spans="2:33" ht="15.5" x14ac:dyDescent="0.3">
      <c r="B112" s="75"/>
      <c r="C112" s="176" t="s">
        <v>151</v>
      </c>
      <c r="D112" s="176"/>
      <c r="E112" s="176"/>
      <c r="F112" s="259"/>
      <c r="G112" s="260"/>
      <c r="H112" s="261"/>
      <c r="I112" s="260"/>
      <c r="J112" s="260"/>
      <c r="K112" s="260"/>
      <c r="L112" s="260"/>
      <c r="M112" s="262"/>
      <c r="N112" s="262"/>
      <c r="O112" s="263">
        <f>SUM(O109:O111)</f>
        <v>0</v>
      </c>
      <c r="P112" s="11"/>
      <c r="S112" s="75"/>
      <c r="T112" s="176" t="s">
        <v>151</v>
      </c>
      <c r="U112" s="176"/>
      <c r="V112" s="176"/>
      <c r="W112" s="259"/>
      <c r="X112" s="260"/>
      <c r="Y112" s="261"/>
      <c r="Z112" s="260"/>
      <c r="AA112" s="260"/>
      <c r="AB112" s="260"/>
      <c r="AC112" s="260"/>
      <c r="AD112" s="262"/>
      <c r="AE112" s="262"/>
      <c r="AF112" s="263">
        <f>SUM(AF109:AF111)</f>
        <v>0</v>
      </c>
      <c r="AG112" s="11"/>
    </row>
    <row r="113" spans="2:33" ht="15.5" x14ac:dyDescent="0.35">
      <c r="B113" s="94" t="s">
        <v>86</v>
      </c>
      <c r="C113" s="152"/>
      <c r="D113" s="152"/>
      <c r="E113" s="152"/>
      <c r="F113" s="152"/>
      <c r="G113" s="152"/>
      <c r="H113" s="258"/>
      <c r="I113" s="227" t="s">
        <v>131</v>
      </c>
      <c r="J113" s="227" t="s">
        <v>132</v>
      </c>
      <c r="K113" s="97"/>
      <c r="L113" s="97"/>
      <c r="M113" s="97"/>
      <c r="N113" s="97"/>
      <c r="O113" s="100"/>
      <c r="P113" s="11"/>
      <c r="S113" s="94" t="s">
        <v>86</v>
      </c>
      <c r="T113" s="152"/>
      <c r="U113" s="152"/>
      <c r="V113" s="152"/>
      <c r="W113" s="152"/>
      <c r="X113" s="152"/>
      <c r="Y113" s="258"/>
      <c r="Z113" s="227" t="s">
        <v>131</v>
      </c>
      <c r="AA113" s="227" t="s">
        <v>132</v>
      </c>
      <c r="AB113" s="97"/>
      <c r="AC113" s="97"/>
      <c r="AD113" s="97"/>
      <c r="AE113" s="97"/>
      <c r="AF113" s="100"/>
      <c r="AG113" s="11"/>
    </row>
    <row r="114" spans="2:33" ht="15.5" x14ac:dyDescent="0.3">
      <c r="B114" s="135"/>
      <c r="C114" s="168" t="s">
        <v>230</v>
      </c>
      <c r="D114" s="122"/>
      <c r="E114" s="122"/>
      <c r="F114" s="124"/>
      <c r="G114" s="122"/>
      <c r="H114" s="174"/>
      <c r="I114" s="106"/>
      <c r="J114" s="103"/>
      <c r="K114" s="11">
        <v>2.5</v>
      </c>
      <c r="L114" s="34"/>
      <c r="M114" s="154"/>
      <c r="N114" s="154"/>
      <c r="O114" s="242">
        <f t="shared" ref="O114:O116" si="68">I114*J114</f>
        <v>0</v>
      </c>
      <c r="P114" s="11"/>
      <c r="S114" s="135"/>
      <c r="T114" s="168" t="s">
        <v>230</v>
      </c>
      <c r="U114" s="122"/>
      <c r="V114" s="122"/>
      <c r="W114" s="124"/>
      <c r="X114" s="122"/>
      <c r="Y114" s="174"/>
      <c r="Z114" s="106"/>
      <c r="AA114" s="103"/>
      <c r="AB114" s="11">
        <v>2.5</v>
      </c>
      <c r="AC114" s="34"/>
      <c r="AD114" s="154"/>
      <c r="AE114" s="154"/>
      <c r="AF114" s="242">
        <f t="shared" ref="AF114:AF116" si="69">Z114*AA114</f>
        <v>0</v>
      </c>
      <c r="AG114" s="11"/>
    </row>
    <row r="115" spans="2:33" ht="15.5" x14ac:dyDescent="0.3">
      <c r="B115" s="135"/>
      <c r="C115" s="168" t="s">
        <v>231</v>
      </c>
      <c r="D115" s="122"/>
      <c r="E115" s="122"/>
      <c r="F115" s="124"/>
      <c r="G115" s="122"/>
      <c r="H115" s="174"/>
      <c r="I115" s="106"/>
      <c r="J115" s="103"/>
      <c r="K115" s="11">
        <v>2.5</v>
      </c>
      <c r="L115" s="34"/>
      <c r="M115" s="146"/>
      <c r="N115" s="146"/>
      <c r="O115" s="242">
        <f t="shared" si="68"/>
        <v>0</v>
      </c>
      <c r="P115" s="11"/>
      <c r="S115" s="135"/>
      <c r="T115" s="168" t="s">
        <v>231</v>
      </c>
      <c r="U115" s="122"/>
      <c r="V115" s="122"/>
      <c r="W115" s="124"/>
      <c r="X115" s="122"/>
      <c r="Y115" s="174"/>
      <c r="Z115" s="106"/>
      <c r="AA115" s="103"/>
      <c r="AB115" s="11">
        <v>2.5</v>
      </c>
      <c r="AC115" s="34"/>
      <c r="AD115" s="146"/>
      <c r="AE115" s="146"/>
      <c r="AF115" s="242">
        <f t="shared" si="69"/>
        <v>0</v>
      </c>
      <c r="AG115" s="11"/>
    </row>
    <row r="116" spans="2:33" ht="15.5" x14ac:dyDescent="0.3">
      <c r="B116" s="135"/>
      <c r="C116" s="168" t="s">
        <v>232</v>
      </c>
      <c r="D116" s="122"/>
      <c r="E116" s="122"/>
      <c r="F116" s="124"/>
      <c r="G116" s="122"/>
      <c r="H116" s="174"/>
      <c r="I116" s="106"/>
      <c r="J116" s="103"/>
      <c r="K116" s="11">
        <v>2.5</v>
      </c>
      <c r="L116" s="34"/>
      <c r="M116" s="146"/>
      <c r="N116" s="146"/>
      <c r="O116" s="242">
        <f t="shared" si="68"/>
        <v>0</v>
      </c>
      <c r="P116" s="11"/>
      <c r="S116" s="135"/>
      <c r="T116" s="168" t="s">
        <v>232</v>
      </c>
      <c r="U116" s="122"/>
      <c r="V116" s="122"/>
      <c r="W116" s="124"/>
      <c r="X116" s="122"/>
      <c r="Y116" s="174"/>
      <c r="Z116" s="106"/>
      <c r="AA116" s="103"/>
      <c r="AB116" s="11">
        <v>2.5</v>
      </c>
      <c r="AC116" s="34"/>
      <c r="AD116" s="146"/>
      <c r="AE116" s="146"/>
      <c r="AF116" s="242">
        <f t="shared" si="69"/>
        <v>0</v>
      </c>
      <c r="AG116" s="11"/>
    </row>
    <row r="117" spans="2:33" ht="15.5" x14ac:dyDescent="0.3">
      <c r="B117" s="32"/>
      <c r="C117" s="155" t="s">
        <v>126</v>
      </c>
      <c r="D117" s="155"/>
      <c r="E117" s="155"/>
      <c r="F117" s="150"/>
      <c r="G117" s="264"/>
      <c r="H117" s="264"/>
      <c r="I117" s="264"/>
      <c r="J117" s="264"/>
      <c r="K117" s="264"/>
      <c r="L117" s="264"/>
      <c r="M117" s="156"/>
      <c r="N117" s="156"/>
      <c r="O117" s="263">
        <f>SUM(O114:O116)</f>
        <v>0</v>
      </c>
      <c r="P117" s="11"/>
      <c r="S117" s="32"/>
      <c r="T117" s="155" t="s">
        <v>126</v>
      </c>
      <c r="U117" s="155"/>
      <c r="V117" s="155"/>
      <c r="W117" s="150"/>
      <c r="X117" s="264"/>
      <c r="Y117" s="264"/>
      <c r="Z117" s="264"/>
      <c r="AA117" s="264"/>
      <c r="AB117" s="264"/>
      <c r="AC117" s="264"/>
      <c r="AD117" s="156"/>
      <c r="AE117" s="156"/>
      <c r="AF117" s="263">
        <f>SUM(AF114:AF116)</f>
        <v>0</v>
      </c>
      <c r="AG117" s="11"/>
    </row>
    <row r="118" spans="2:33" ht="15.5" x14ac:dyDescent="0.35">
      <c r="B118" s="95" t="s">
        <v>127</v>
      </c>
      <c r="C118" s="159"/>
      <c r="D118" s="128"/>
      <c r="E118" s="128"/>
      <c r="F118" s="152"/>
      <c r="G118" s="152"/>
      <c r="H118" s="258"/>
      <c r="I118" s="227" t="s">
        <v>131</v>
      </c>
      <c r="J118" s="227" t="s">
        <v>132</v>
      </c>
      <c r="K118" s="97"/>
      <c r="L118" s="97"/>
      <c r="M118" s="97"/>
      <c r="N118" s="97"/>
      <c r="O118" s="100"/>
      <c r="P118" s="11"/>
      <c r="S118" s="95" t="s">
        <v>127</v>
      </c>
      <c r="T118" s="159"/>
      <c r="U118" s="128"/>
      <c r="V118" s="128"/>
      <c r="W118" s="152"/>
      <c r="X118" s="152"/>
      <c r="Y118" s="258"/>
      <c r="Z118" s="227" t="s">
        <v>131</v>
      </c>
      <c r="AA118" s="227" t="s">
        <v>132</v>
      </c>
      <c r="AB118" s="97"/>
      <c r="AC118" s="97"/>
      <c r="AD118" s="97"/>
      <c r="AE118" s="97"/>
      <c r="AF118" s="100"/>
      <c r="AG118" s="11"/>
    </row>
    <row r="119" spans="2:33" ht="15.5" x14ac:dyDescent="0.3">
      <c r="B119" s="135"/>
      <c r="C119" s="168" t="s">
        <v>233</v>
      </c>
      <c r="D119" s="122"/>
      <c r="E119" s="122"/>
      <c r="F119" s="124"/>
      <c r="G119" s="122"/>
      <c r="H119" s="174"/>
      <c r="I119" s="106"/>
      <c r="J119" s="103"/>
      <c r="K119" s="11">
        <v>2.5</v>
      </c>
      <c r="L119" s="34"/>
      <c r="M119" s="154"/>
      <c r="N119" s="154"/>
      <c r="O119" s="242">
        <f t="shared" ref="O119:O121" si="70">I119*J119</f>
        <v>0</v>
      </c>
      <c r="P119" s="11"/>
      <c r="S119" s="135"/>
      <c r="T119" s="168" t="s">
        <v>233</v>
      </c>
      <c r="U119" s="122"/>
      <c r="V119" s="122"/>
      <c r="W119" s="124"/>
      <c r="X119" s="122"/>
      <c r="Y119" s="174"/>
      <c r="Z119" s="106"/>
      <c r="AA119" s="103"/>
      <c r="AB119" s="11">
        <v>2.5</v>
      </c>
      <c r="AC119" s="34"/>
      <c r="AD119" s="154"/>
      <c r="AE119" s="154"/>
      <c r="AF119" s="242">
        <f t="shared" ref="AF119:AF121" si="71">Z119*AA119</f>
        <v>0</v>
      </c>
      <c r="AG119" s="11"/>
    </row>
    <row r="120" spans="2:33" ht="15.5" x14ac:dyDescent="0.3">
      <c r="B120" s="135"/>
      <c r="C120" s="168" t="s">
        <v>234</v>
      </c>
      <c r="D120" s="122"/>
      <c r="E120" s="122"/>
      <c r="F120" s="124"/>
      <c r="G120" s="122"/>
      <c r="H120" s="174"/>
      <c r="I120" s="106"/>
      <c r="J120" s="103"/>
      <c r="K120" s="11">
        <v>2.5</v>
      </c>
      <c r="L120" s="34"/>
      <c r="M120" s="146"/>
      <c r="N120" s="146"/>
      <c r="O120" s="242">
        <f t="shared" si="70"/>
        <v>0</v>
      </c>
      <c r="P120" s="11"/>
      <c r="S120" s="135"/>
      <c r="T120" s="168" t="s">
        <v>234</v>
      </c>
      <c r="U120" s="122"/>
      <c r="V120" s="122"/>
      <c r="W120" s="124"/>
      <c r="X120" s="122"/>
      <c r="Y120" s="174"/>
      <c r="Z120" s="106"/>
      <c r="AA120" s="103"/>
      <c r="AB120" s="11">
        <v>2.5</v>
      </c>
      <c r="AC120" s="34"/>
      <c r="AD120" s="146"/>
      <c r="AE120" s="146"/>
      <c r="AF120" s="242">
        <f t="shared" si="71"/>
        <v>0</v>
      </c>
      <c r="AG120" s="11"/>
    </row>
    <row r="121" spans="2:33" ht="15.5" x14ac:dyDescent="0.3">
      <c r="B121" s="122"/>
      <c r="C121" s="168" t="s">
        <v>235</v>
      </c>
      <c r="D121" s="122"/>
      <c r="E121" s="122"/>
      <c r="F121" s="124"/>
      <c r="G121" s="122"/>
      <c r="H121" s="174"/>
      <c r="I121" s="106"/>
      <c r="J121" s="103"/>
      <c r="K121" s="11">
        <v>2.5</v>
      </c>
      <c r="L121" s="34"/>
      <c r="M121" s="146"/>
      <c r="N121" s="146"/>
      <c r="O121" s="242">
        <f t="shared" si="70"/>
        <v>0</v>
      </c>
      <c r="P121" s="11"/>
      <c r="S121" s="122"/>
      <c r="T121" s="168" t="s">
        <v>235</v>
      </c>
      <c r="U121" s="122"/>
      <c r="V121" s="122"/>
      <c r="W121" s="124"/>
      <c r="X121" s="122"/>
      <c r="Y121" s="174"/>
      <c r="Z121" s="106"/>
      <c r="AA121" s="103"/>
      <c r="AB121" s="11">
        <v>2.5</v>
      </c>
      <c r="AC121" s="34"/>
      <c r="AD121" s="146"/>
      <c r="AE121" s="146"/>
      <c r="AF121" s="242">
        <f t="shared" si="71"/>
        <v>0</v>
      </c>
      <c r="AG121" s="11"/>
    </row>
    <row r="122" spans="2:33" x14ac:dyDescent="0.3">
      <c r="B122" s="122"/>
      <c r="C122" s="155" t="s">
        <v>130</v>
      </c>
      <c r="D122" s="155"/>
      <c r="E122" s="155"/>
      <c r="F122" s="161"/>
      <c r="G122" s="264"/>
      <c r="H122" s="264"/>
      <c r="I122" s="264"/>
      <c r="J122" s="264"/>
      <c r="K122" s="264"/>
      <c r="L122" s="264"/>
      <c r="M122" s="156"/>
      <c r="N122" s="156"/>
      <c r="O122" s="263">
        <f>SUM(O119:O121)</f>
        <v>0</v>
      </c>
      <c r="P122" s="11"/>
      <c r="S122" s="122"/>
      <c r="T122" s="155" t="s">
        <v>130</v>
      </c>
      <c r="U122" s="155"/>
      <c r="V122" s="155"/>
      <c r="W122" s="161"/>
      <c r="X122" s="264"/>
      <c r="Y122" s="264"/>
      <c r="Z122" s="264"/>
      <c r="AA122" s="264"/>
      <c r="AB122" s="264"/>
      <c r="AC122" s="264"/>
      <c r="AD122" s="156"/>
      <c r="AE122" s="156"/>
      <c r="AF122" s="263">
        <f>SUM(AF119:AF121)</f>
        <v>0</v>
      </c>
      <c r="AG122" s="11"/>
    </row>
    <row r="123" spans="2:33" x14ac:dyDescent="0.35">
      <c r="B123" s="121" t="str">
        <f>"Total " &amp;B84&amp; " Costs"</f>
        <v>Total Grantee Subrecipient/Subcontractor 3: NAME HERE Costs</v>
      </c>
      <c r="C123" s="121"/>
      <c r="D123" s="121"/>
      <c r="E123" s="121"/>
      <c r="F123" s="123"/>
      <c r="G123" s="265"/>
      <c r="H123" s="265"/>
      <c r="I123" s="265"/>
      <c r="J123" s="265"/>
      <c r="K123" s="265"/>
      <c r="L123" s="265"/>
      <c r="M123" s="126">
        <f>SUM(M94:M96,M99:M102,M109:M111,M114:M116,M119:M121)</f>
        <v>0</v>
      </c>
      <c r="N123" s="126">
        <f>N92+N97+N107+N112+N117+N122</f>
        <v>0</v>
      </c>
      <c r="O123" s="266">
        <f>SUM(O92,O97,O107,O112,O117,O122)</f>
        <v>0</v>
      </c>
      <c r="P123" s="11"/>
      <c r="S123" s="121" t="str">
        <f>"Total " &amp;S84&amp; " Costs"</f>
        <v>Total Grantee Subrecipient/Subcontractor 6: Name Here Costs</v>
      </c>
      <c r="T123" s="121"/>
      <c r="U123" s="121"/>
      <c r="V123" s="121"/>
      <c r="W123" s="123"/>
      <c r="X123" s="265"/>
      <c r="Y123" s="265"/>
      <c r="Z123" s="265"/>
      <c r="AA123" s="265"/>
      <c r="AB123" s="265"/>
      <c r="AC123" s="265"/>
      <c r="AD123" s="126">
        <f>SUM(AD94:AD96,AD99:AD102,AD109:AD111,AD114:AD116,AD119:AD121)</f>
        <v>0</v>
      </c>
      <c r="AE123" s="126">
        <f>AE92+AE97+AE107+AE112+AE117+AE122</f>
        <v>0</v>
      </c>
      <c r="AF123" s="266">
        <f>SUM(AF92,AF97,AF107,AF112,AF117,AF122)</f>
        <v>0</v>
      </c>
      <c r="AG123" s="11"/>
    </row>
  </sheetData>
  <mergeCells count="12">
    <mergeCell ref="B85:F85"/>
    <mergeCell ref="S85:W85"/>
    <mergeCell ref="S43:AF43"/>
    <mergeCell ref="S44:W44"/>
    <mergeCell ref="B3:F3"/>
    <mergeCell ref="B2:O2"/>
    <mergeCell ref="B43:O43"/>
    <mergeCell ref="B84:O84"/>
    <mergeCell ref="S84:AF84"/>
    <mergeCell ref="S2:AF2"/>
    <mergeCell ref="S3:W3"/>
    <mergeCell ref="B44:F44"/>
  </mergeCells>
  <conditionalFormatting sqref="B5 W5 F46 W46 F87 W87">
    <cfRule type="notContainsBlanks" dxfId="25" priority="2">
      <formula>LEN(TRIM(B5))&gt;0</formula>
    </cfRule>
  </conditionalFormatting>
  <conditionalFormatting sqref="B3:F3 S3:W3 B44:F44 S44:W44 B85:F85 S85:W85">
    <cfRule type="notContainsText" dxfId="24" priority="1" operator="notContains" text="[INSERT SOW HERE]">
      <formula>ISERROR(SEARCH(("[INSERT SOW HERE]"),(B3)))</formula>
    </cfRule>
  </conditionalFormatting>
  <conditionalFormatting sqref="C27:C29 T27:T29 C68:C70 T68:T70 C109:C111 T109:T111">
    <cfRule type="notContainsText" dxfId="23" priority="7" operator="notContains" text="Equipment type">
      <formula>ISERROR(SEARCH(("Equipment type"),(C27)))</formula>
    </cfRule>
  </conditionalFormatting>
  <conditionalFormatting sqref="C32:C34 T32:T34 C73:C75 T73:T75 C114:C116 T114:T116">
    <cfRule type="notContainsText" dxfId="22" priority="8" operator="notContains" text="Supplies type">
      <formula>ISERROR(SEARCH(("Supplies type"),(C32)))</formula>
    </cfRule>
  </conditionalFormatting>
  <conditionalFormatting sqref="C37:C39 T37:T39 C78:C80 T78:T80 C119:C121 T119:T121">
    <cfRule type="notContainsText" dxfId="21" priority="9" operator="notContains" text="Other type">
      <formula>ISERROR(SEARCH(("Other type"),(C37)))</formula>
    </cfRule>
  </conditionalFormatting>
  <conditionalFormatting sqref="C5:D5 T5:U5 C46:D46 T46:U46 C87:D87 T87:U87">
    <cfRule type="notContainsText" dxfId="20" priority="3" operator="notContains" text="MM/DD/YY">
      <formula>ISERROR(SEARCH(("MM/DD/YY"),(C5)))</formula>
    </cfRule>
  </conditionalFormatting>
  <conditionalFormatting sqref="E5:F5">
    <cfRule type="notContainsBlanks" dxfId="19" priority="4">
      <formula>LEN(TRIM(E5))&gt;0</formula>
    </cfRule>
  </conditionalFormatting>
  <conditionalFormatting sqref="O9 AF9 O27:O29 AF27:AF29 O32:O34 AF32:AF34 O37:O39 AF37:AF39 O50 AF50 O68:O70 AF68:AF70 O73:O75 AF73:AF75 O78:O80 AF78:AF80 O91 AF91 O109:O111 AF109:AF111 O114:O116 AF114:AF116 O119:O121 AF119:AF121">
    <cfRule type="cellIs" dxfId="18" priority="6" operator="notEqual">
      <formula>0</formula>
    </cfRule>
  </conditionalFormatting>
  <dataValidations count="4">
    <dataValidation type="list" allowBlank="1" showErrorMessage="1" sqref="F5 W5 F46 W46 F87 W87" xr:uid="{00000000-0002-0000-0800-000000000000}">
      <formula1>"Yes,No,Unknown"</formula1>
    </dataValidation>
    <dataValidation type="list" allowBlank="1" showErrorMessage="1" sqref="K12:K14 K7:K8 K17:K24 AB7:AB8 K27:K29 AB12:AB14 K32:K34 AB17:AB24 K37:K39 AB27:AB29 K48:K49 AB32:AB34 K53:K55 AB37:AB39 K58:K65 AB48:AB49 K68:K70 AB53:AB55 K73:K75 AB73:AB75 K78:K80 AB58:AB65 K119:K121 AB68:AB70 AB114:AB116 AB78:AB80 K89:K90 AB89:AB90 K94:K96 AB94:AB96 K99:K106 AB99:AB106 K109:K111 AB109:AB111 K114:K116 AB119:AB121" xr:uid="{00000000-0002-0000-0800-000001000000}">
      <formula1>"1.1,1.2,1.3,1.4,1.5,2.1,2.2,2.3,2.4,2.5,3.1,3.2,3.3,3.4,4.1,4.2,4.3,5.1,5.2,6.1,6.2,6.3,6.4,6.5"</formula1>
    </dataValidation>
    <dataValidation type="list" allowBlank="1" showErrorMessage="1" sqref="B5 S5 B46 S46 B87 S87" xr:uid="{00000000-0002-0000-0800-000002000000}">
      <formula1>"Competitive,Non-competitive,Sole Source,Other"</formula1>
    </dataValidation>
    <dataValidation type="list" allowBlank="1" showErrorMessage="1" sqref="L7:L8 AC7:AC8 L12:L14 AC12:AC14 L17:L24 AC17:AC24 L27:L29 AC27:AC29 L32:L34 AC32:AC34 L37:L39 AC37:AC39 L48:L49 AC48:AC49 L53:L55 AC53:AC55 L58:L65 AC58:AC65 L68:L70 AC68:AC70 L73:L75 AC73:AC75 L78:L80 AC78:AC80 L89:L90 AC89:AC90 L94:L96 AC94:AC96 L99:L106 AC99:AC106 L109:L111 AC109:AC111 L114:L116 AC114:AC116 L119:L121 AC119:AC121" xr:uid="{00000000-0002-0000-0800-000003000000}">
      <formula1>"Administrative,J - Capital Expenditures,B - Provider Payments,Building a new EMR System,N/A"</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B1004"/>
  <sheetViews>
    <sheetView topLeftCell="A3" workbookViewId="0">
      <selection activeCell="D7" sqref="D7"/>
    </sheetView>
  </sheetViews>
  <sheetFormatPr defaultColWidth="14.3984375" defaultRowHeight="15" customHeight="1" x14ac:dyDescent="0.3"/>
  <cols>
    <col min="1" max="1" width="4.69921875" customWidth="1"/>
    <col min="2" max="2" width="5.09765625" customWidth="1"/>
    <col min="3" max="3" width="26.09765625" customWidth="1"/>
    <col min="4" max="4" width="57.3984375" customWidth="1"/>
    <col min="5" max="5" width="13.8984375" customWidth="1"/>
    <col min="6" max="6" width="19.296875" customWidth="1"/>
    <col min="7" max="9" width="27.8984375" customWidth="1"/>
  </cols>
  <sheetData>
    <row r="1" spans="1:28" ht="11.25" customHeight="1" x14ac:dyDescent="0.55000000000000004">
      <c r="A1" s="215"/>
      <c r="B1" s="216"/>
      <c r="C1" s="217"/>
      <c r="D1" s="218"/>
      <c r="E1" s="218"/>
      <c r="F1" s="218"/>
      <c r="G1" s="218"/>
      <c r="H1" s="218"/>
      <c r="I1" s="218"/>
      <c r="J1" s="62"/>
      <c r="K1" s="11"/>
      <c r="L1" s="11"/>
      <c r="M1" s="11"/>
      <c r="N1" s="11"/>
      <c r="O1" s="11"/>
      <c r="P1" s="11"/>
      <c r="Q1" s="11"/>
      <c r="R1" s="11"/>
      <c r="S1" s="11"/>
      <c r="T1" s="11"/>
      <c r="U1" s="11"/>
      <c r="V1" s="11"/>
      <c r="W1" s="11"/>
      <c r="X1" s="11"/>
      <c r="Y1" s="11"/>
      <c r="Z1" s="11"/>
      <c r="AA1" s="11"/>
      <c r="AB1" s="11"/>
    </row>
    <row r="2" spans="1:28" ht="28.5" customHeight="1" x14ac:dyDescent="0.55000000000000004">
      <c r="A2" s="329" t="s">
        <v>199</v>
      </c>
      <c r="B2" s="325"/>
      <c r="C2" s="325"/>
      <c r="D2" s="325"/>
      <c r="E2" s="325"/>
      <c r="F2" s="325"/>
      <c r="G2" s="325"/>
      <c r="H2" s="325"/>
      <c r="I2" s="326"/>
      <c r="J2" s="62"/>
      <c r="K2" s="11"/>
      <c r="L2" s="11"/>
      <c r="M2" s="11"/>
      <c r="N2" s="11"/>
      <c r="O2" s="11"/>
      <c r="P2" s="11"/>
      <c r="Q2" s="11"/>
      <c r="R2" s="11"/>
      <c r="S2" s="11"/>
      <c r="T2" s="11"/>
      <c r="U2" s="11"/>
      <c r="V2" s="11"/>
      <c r="W2" s="11"/>
      <c r="X2" s="11"/>
      <c r="Y2" s="11"/>
      <c r="Z2" s="11"/>
      <c r="AA2" s="11"/>
      <c r="AB2" s="11"/>
    </row>
    <row r="3" spans="1:28" ht="33.75" customHeight="1" x14ac:dyDescent="0.35">
      <c r="A3" s="63" t="s">
        <v>79</v>
      </c>
      <c r="B3" s="64"/>
      <c r="C3" s="64"/>
      <c r="D3" s="64"/>
      <c r="E3" s="219" t="s">
        <v>200</v>
      </c>
      <c r="F3" s="219" t="s">
        <v>132</v>
      </c>
      <c r="G3" s="219" t="s">
        <v>29</v>
      </c>
      <c r="H3" s="219" t="s">
        <v>30</v>
      </c>
      <c r="I3" s="219" t="s">
        <v>201</v>
      </c>
      <c r="J3" s="68"/>
      <c r="K3" s="68"/>
      <c r="L3" s="68"/>
      <c r="M3" s="68"/>
      <c r="N3" s="68"/>
      <c r="O3" s="68"/>
      <c r="P3" s="68"/>
      <c r="Q3" s="68"/>
      <c r="R3" s="68"/>
      <c r="S3" s="68"/>
      <c r="T3" s="68"/>
      <c r="U3" s="68"/>
      <c r="V3" s="68"/>
      <c r="W3" s="68"/>
      <c r="X3" s="68"/>
      <c r="Y3" s="68"/>
      <c r="Z3" s="68"/>
    </row>
    <row r="4" spans="1:28" ht="15.75" customHeight="1" x14ac:dyDescent="0.3">
      <c r="A4" s="69" t="s">
        <v>203</v>
      </c>
      <c r="B4" s="69"/>
      <c r="C4" s="116"/>
      <c r="D4" s="116"/>
      <c r="E4" s="221"/>
      <c r="F4" s="163"/>
      <c r="G4" s="70"/>
      <c r="H4" s="70"/>
      <c r="I4" s="71"/>
      <c r="J4" s="11"/>
      <c r="K4" s="11"/>
      <c r="L4" s="11"/>
      <c r="M4" s="11"/>
      <c r="N4" s="11"/>
      <c r="O4" s="11"/>
      <c r="P4" s="11"/>
      <c r="Q4" s="11"/>
      <c r="R4" s="11"/>
      <c r="S4" s="11"/>
      <c r="T4" s="11"/>
      <c r="U4" s="11"/>
      <c r="V4" s="11"/>
      <c r="W4" s="11"/>
      <c r="X4" s="11"/>
      <c r="Y4" s="11"/>
      <c r="Z4" s="11"/>
    </row>
    <row r="5" spans="1:28" ht="21" customHeight="1" x14ac:dyDescent="0.3">
      <c r="B5" s="76" t="s">
        <v>204</v>
      </c>
      <c r="C5" s="76"/>
      <c r="D5" s="76"/>
      <c r="E5" s="222"/>
      <c r="F5" s="172"/>
      <c r="G5" s="154"/>
      <c r="H5" s="154"/>
      <c r="I5" s="154"/>
      <c r="J5" s="11"/>
      <c r="K5" s="11"/>
      <c r="L5" s="11"/>
      <c r="M5" s="11"/>
      <c r="N5" s="11"/>
      <c r="O5" s="11"/>
      <c r="P5" s="11"/>
      <c r="Q5" s="11"/>
      <c r="R5" s="11"/>
      <c r="S5" s="11"/>
      <c r="T5" s="11"/>
      <c r="U5" s="11"/>
      <c r="V5" s="11"/>
      <c r="W5" s="11"/>
      <c r="X5" s="11"/>
      <c r="Y5" s="11"/>
      <c r="Z5" s="11"/>
    </row>
    <row r="6" spans="1:28" ht="21" customHeight="1" x14ac:dyDescent="0.3">
      <c r="A6" s="75"/>
      <c r="B6" s="141">
        <v>1</v>
      </c>
      <c r="C6" s="168" t="s">
        <v>205</v>
      </c>
      <c r="D6" s="122"/>
      <c r="E6" s="223"/>
      <c r="F6" s="225">
        <v>0</v>
      </c>
      <c r="G6" s="11">
        <v>2.5</v>
      </c>
      <c r="H6" s="34"/>
      <c r="I6" s="86">
        <f t="shared" ref="I6:I13" si="0">E6*F6</f>
        <v>0</v>
      </c>
      <c r="J6" s="11" t="s">
        <v>207</v>
      </c>
      <c r="K6" s="11"/>
      <c r="L6" s="11"/>
      <c r="M6" s="11"/>
      <c r="N6" s="11"/>
      <c r="O6" s="11"/>
      <c r="P6" s="11"/>
      <c r="Q6" s="11"/>
      <c r="R6" s="11"/>
      <c r="S6" s="11"/>
      <c r="T6" s="11"/>
      <c r="U6" s="11"/>
      <c r="V6" s="11"/>
      <c r="W6" s="11"/>
      <c r="X6" s="11"/>
      <c r="Y6" s="11"/>
      <c r="Z6" s="11"/>
    </row>
    <row r="7" spans="1:28" ht="21" customHeight="1" x14ac:dyDescent="0.3">
      <c r="A7" s="75"/>
      <c r="B7" s="141">
        <v>2</v>
      </c>
      <c r="C7" s="168" t="s">
        <v>208</v>
      </c>
      <c r="D7" s="122"/>
      <c r="E7" s="223"/>
      <c r="F7" s="225">
        <v>0</v>
      </c>
      <c r="G7" s="11">
        <v>2.5</v>
      </c>
      <c r="H7" s="34"/>
      <c r="I7" s="86">
        <f t="shared" si="0"/>
        <v>0</v>
      </c>
      <c r="J7" s="11"/>
      <c r="K7" s="11"/>
      <c r="L7" s="11"/>
      <c r="M7" s="11"/>
      <c r="N7" s="11"/>
      <c r="O7" s="11"/>
      <c r="P7" s="11"/>
      <c r="Q7" s="11"/>
      <c r="R7" s="11"/>
      <c r="S7" s="11"/>
      <c r="T7" s="11"/>
      <c r="U7" s="11"/>
      <c r="V7" s="11"/>
      <c r="W7" s="11"/>
      <c r="X7" s="11"/>
      <c r="Y7" s="11"/>
      <c r="Z7" s="11"/>
    </row>
    <row r="8" spans="1:28" ht="21" customHeight="1" x14ac:dyDescent="0.3">
      <c r="A8" s="75"/>
      <c r="B8" s="141">
        <v>3</v>
      </c>
      <c r="C8" s="168" t="s">
        <v>209</v>
      </c>
      <c r="D8" s="122"/>
      <c r="E8" s="223"/>
      <c r="F8" s="225">
        <v>0</v>
      </c>
      <c r="G8" s="11">
        <v>2.5</v>
      </c>
      <c r="H8" s="34"/>
      <c r="I8" s="86">
        <f t="shared" si="0"/>
        <v>0</v>
      </c>
      <c r="J8" s="11"/>
      <c r="K8" s="11"/>
      <c r="L8" s="11"/>
      <c r="M8" s="11"/>
      <c r="N8" s="11"/>
      <c r="O8" s="11"/>
      <c r="P8" s="11"/>
      <c r="Q8" s="11"/>
      <c r="R8" s="11"/>
      <c r="S8" s="11"/>
      <c r="T8" s="11"/>
      <c r="U8" s="11"/>
      <c r="V8" s="11"/>
      <c r="W8" s="11"/>
      <c r="X8" s="11"/>
      <c r="Y8" s="11"/>
      <c r="Z8" s="11"/>
    </row>
    <row r="9" spans="1:28" ht="21" customHeight="1" x14ac:dyDescent="0.3">
      <c r="A9" s="75"/>
      <c r="B9" s="141">
        <v>4</v>
      </c>
      <c r="C9" s="168" t="s">
        <v>210</v>
      </c>
      <c r="D9" s="122"/>
      <c r="E9" s="223"/>
      <c r="F9" s="225">
        <v>0</v>
      </c>
      <c r="G9" s="11">
        <v>2.5</v>
      </c>
      <c r="H9" s="34"/>
      <c r="I9" s="86">
        <f t="shared" si="0"/>
        <v>0</v>
      </c>
      <c r="J9" s="11"/>
      <c r="K9" s="11"/>
      <c r="L9" s="11"/>
      <c r="M9" s="11"/>
      <c r="N9" s="11"/>
      <c r="O9" s="11"/>
      <c r="P9" s="11"/>
      <c r="Q9" s="11"/>
      <c r="R9" s="11"/>
      <c r="S9" s="11"/>
      <c r="T9" s="11"/>
      <c r="U9" s="11"/>
      <c r="V9" s="11"/>
      <c r="W9" s="11"/>
      <c r="X9" s="11"/>
      <c r="Y9" s="11"/>
      <c r="Z9" s="11"/>
    </row>
    <row r="10" spans="1:28" ht="21" customHeight="1" x14ac:dyDescent="0.3">
      <c r="A10" s="75"/>
      <c r="B10" s="141">
        <v>5</v>
      </c>
      <c r="C10" s="168" t="s">
        <v>213</v>
      </c>
      <c r="D10" s="122"/>
      <c r="E10" s="223"/>
      <c r="F10" s="225">
        <v>0</v>
      </c>
      <c r="G10" s="11">
        <v>2.5</v>
      </c>
      <c r="H10" s="34"/>
      <c r="I10" s="86">
        <f t="shared" si="0"/>
        <v>0</v>
      </c>
      <c r="J10" s="11"/>
      <c r="K10" s="11"/>
      <c r="L10" s="11"/>
      <c r="M10" s="11"/>
      <c r="N10" s="11"/>
      <c r="O10" s="11"/>
      <c r="P10" s="11"/>
      <c r="Q10" s="11"/>
      <c r="R10" s="11"/>
      <c r="S10" s="11"/>
      <c r="T10" s="11"/>
      <c r="U10" s="11"/>
      <c r="V10" s="11"/>
      <c r="W10" s="11"/>
      <c r="X10" s="11"/>
      <c r="Y10" s="11"/>
      <c r="Z10" s="11"/>
    </row>
    <row r="11" spans="1:28" ht="21" customHeight="1" x14ac:dyDescent="0.3">
      <c r="A11" s="75"/>
      <c r="B11" s="141">
        <v>6</v>
      </c>
      <c r="C11" s="168" t="s">
        <v>215</v>
      </c>
      <c r="D11" s="122"/>
      <c r="E11" s="223"/>
      <c r="F11" s="225">
        <v>0</v>
      </c>
      <c r="G11" s="11">
        <v>2.5</v>
      </c>
      <c r="H11" s="34"/>
      <c r="I11" s="86">
        <f t="shared" si="0"/>
        <v>0</v>
      </c>
      <c r="J11" s="11"/>
      <c r="K11" s="11"/>
      <c r="L11" s="11"/>
      <c r="M11" s="11"/>
      <c r="N11" s="11"/>
      <c r="O11" s="11"/>
      <c r="P11" s="11"/>
      <c r="Q11" s="11"/>
      <c r="R11" s="11"/>
      <c r="S11" s="11"/>
      <c r="T11" s="11"/>
      <c r="U11" s="11"/>
      <c r="V11" s="11"/>
      <c r="W11" s="11"/>
      <c r="X11" s="11"/>
      <c r="Y11" s="11"/>
      <c r="Z11" s="11"/>
    </row>
    <row r="12" spans="1:28" ht="21" customHeight="1" x14ac:dyDescent="0.3">
      <c r="A12" s="75"/>
      <c r="B12" s="76" t="s">
        <v>216</v>
      </c>
      <c r="C12" s="122"/>
      <c r="D12" s="122"/>
      <c r="E12" s="228"/>
      <c r="F12" s="225">
        <v>0</v>
      </c>
      <c r="G12" s="11">
        <v>2.5</v>
      </c>
      <c r="H12" s="34"/>
      <c r="I12" s="86">
        <f t="shared" si="0"/>
        <v>0</v>
      </c>
      <c r="J12" s="11"/>
      <c r="K12" s="11"/>
      <c r="L12" s="11"/>
      <c r="M12" s="11"/>
      <c r="N12" s="11"/>
      <c r="O12" s="11"/>
      <c r="P12" s="11"/>
      <c r="Q12" s="11"/>
      <c r="R12" s="11"/>
      <c r="S12" s="11"/>
      <c r="T12" s="11"/>
      <c r="U12" s="11"/>
      <c r="V12" s="11"/>
      <c r="W12" s="11"/>
      <c r="X12" s="11"/>
      <c r="Y12" s="11"/>
      <c r="Z12" s="11"/>
    </row>
    <row r="13" spans="1:28" ht="20.25" customHeight="1" thickBot="1" x14ac:dyDescent="0.35">
      <c r="A13" s="381"/>
      <c r="B13" s="374" t="s">
        <v>217</v>
      </c>
      <c r="C13" s="395"/>
      <c r="D13" s="395"/>
      <c r="E13" s="396"/>
      <c r="F13" s="397">
        <v>0</v>
      </c>
      <c r="G13" s="385">
        <v>2.5</v>
      </c>
      <c r="H13" s="386"/>
      <c r="I13" s="388">
        <f t="shared" si="0"/>
        <v>0</v>
      </c>
      <c r="J13" s="11"/>
      <c r="K13" s="11"/>
      <c r="L13" s="11"/>
      <c r="M13" s="11"/>
      <c r="N13" s="11"/>
      <c r="O13" s="11"/>
      <c r="P13" s="11"/>
      <c r="Q13" s="11"/>
      <c r="R13" s="11"/>
      <c r="S13" s="11"/>
      <c r="T13" s="11"/>
      <c r="U13" s="11"/>
      <c r="V13" s="11"/>
      <c r="W13" s="11"/>
      <c r="X13" s="11"/>
      <c r="Y13" s="11"/>
      <c r="Z13" s="11"/>
    </row>
    <row r="14" spans="1:28" ht="20.25" customHeight="1" thickTop="1" x14ac:dyDescent="0.35">
      <c r="A14" s="121" t="s">
        <v>219</v>
      </c>
      <c r="B14" s="121"/>
      <c r="C14" s="121"/>
      <c r="D14" s="390"/>
      <c r="E14" s="391">
        <f>SUM(E5:E13)</f>
        <v>0</v>
      </c>
      <c r="F14" s="392">
        <f>SUM(F6:F13)</f>
        <v>0</v>
      </c>
      <c r="G14" s="393"/>
      <c r="H14" s="393"/>
      <c r="I14" s="394">
        <f>SUM(I6:I13)</f>
        <v>0</v>
      </c>
      <c r="J14" s="11"/>
      <c r="K14" s="11"/>
      <c r="L14" s="11"/>
      <c r="M14" s="11"/>
      <c r="N14" s="11"/>
      <c r="O14" s="11"/>
      <c r="P14" s="11"/>
      <c r="Q14" s="11"/>
      <c r="R14" s="11"/>
      <c r="S14" s="11"/>
      <c r="T14" s="11"/>
      <c r="U14" s="11"/>
      <c r="V14" s="11"/>
      <c r="W14" s="11"/>
      <c r="X14" s="11"/>
      <c r="Y14" s="11"/>
      <c r="Z14" s="11"/>
    </row>
    <row r="15" spans="1:28" ht="13" x14ac:dyDescent="0.3">
      <c r="D15" s="16"/>
      <c r="E15" s="179"/>
      <c r="F15" s="179"/>
      <c r="G15" s="16"/>
      <c r="H15" s="16"/>
      <c r="I15" s="16"/>
    </row>
    <row r="16" spans="1:28" ht="19.5" x14ac:dyDescent="0.45">
      <c r="B16" s="137"/>
      <c r="C16" s="237"/>
      <c r="D16" s="138" t="s">
        <v>115</v>
      </c>
      <c r="E16" s="238"/>
      <c r="F16" s="238"/>
      <c r="G16" s="237"/>
      <c r="H16" s="237"/>
      <c r="I16" s="237"/>
    </row>
    <row r="17" spans="2:9" ht="18.75" customHeight="1" x14ac:dyDescent="0.3">
      <c r="C17" s="140" t="s">
        <v>204</v>
      </c>
      <c r="D17" s="76"/>
      <c r="E17" s="76"/>
      <c r="F17" s="239"/>
      <c r="G17" s="240"/>
      <c r="H17" s="240"/>
      <c r="I17" s="240"/>
    </row>
    <row r="18" spans="2:9" ht="30.75" customHeight="1" x14ac:dyDescent="0.3">
      <c r="B18" s="141">
        <v>1</v>
      </c>
      <c r="C18" s="142" t="str">
        <f t="shared" ref="C18:C23" si="1">C6</f>
        <v>Software type 1</v>
      </c>
      <c r="D18" s="168"/>
      <c r="E18" s="122"/>
      <c r="F18" s="241"/>
      <c r="G18" s="173"/>
      <c r="H18" s="173"/>
      <c r="I18" s="173"/>
    </row>
    <row r="19" spans="2:9" ht="30.75" customHeight="1" x14ac:dyDescent="0.3">
      <c r="B19" s="141">
        <v>2</v>
      </c>
      <c r="C19" s="142" t="str">
        <f t="shared" si="1"/>
        <v>Software type 2</v>
      </c>
      <c r="D19" s="168"/>
      <c r="E19" s="122"/>
      <c r="F19" s="241"/>
      <c r="G19" s="173"/>
      <c r="H19" s="173"/>
      <c r="I19" s="173"/>
    </row>
    <row r="20" spans="2:9" ht="30.75" customHeight="1" x14ac:dyDescent="0.3">
      <c r="B20" s="141">
        <v>3</v>
      </c>
      <c r="C20" s="142" t="str">
        <f t="shared" si="1"/>
        <v>Software type 3</v>
      </c>
      <c r="D20" s="168"/>
      <c r="E20" s="122"/>
      <c r="F20" s="179"/>
    </row>
    <row r="21" spans="2:9" ht="30.75" customHeight="1" x14ac:dyDescent="0.3">
      <c r="B21" s="141">
        <v>4</v>
      </c>
      <c r="C21" s="142" t="str">
        <f t="shared" si="1"/>
        <v>Software type 4</v>
      </c>
      <c r="D21" s="168"/>
      <c r="E21" s="122"/>
      <c r="F21" s="239"/>
      <c r="G21" s="240"/>
      <c r="H21" s="240"/>
      <c r="I21" s="240"/>
    </row>
    <row r="22" spans="2:9" ht="30.75" customHeight="1" x14ac:dyDescent="0.3">
      <c r="B22" s="141">
        <v>5</v>
      </c>
      <c r="C22" s="142" t="str">
        <f t="shared" si="1"/>
        <v>Software type 5</v>
      </c>
      <c r="D22" s="168"/>
      <c r="E22" s="122"/>
      <c r="F22" s="179"/>
    </row>
    <row r="23" spans="2:9" ht="30.75" customHeight="1" x14ac:dyDescent="0.3">
      <c r="B23" s="141">
        <v>6</v>
      </c>
      <c r="C23" s="142" t="str">
        <f t="shared" si="1"/>
        <v>Software type 6</v>
      </c>
      <c r="D23" s="168"/>
      <c r="E23" s="122"/>
      <c r="F23" s="239"/>
      <c r="G23" s="240"/>
      <c r="H23" s="240"/>
      <c r="I23" s="240"/>
    </row>
    <row r="24" spans="2:9" ht="30.75" customHeight="1" x14ac:dyDescent="0.3">
      <c r="B24" s="140" t="s">
        <v>216</v>
      </c>
      <c r="C24" s="243"/>
      <c r="D24" s="244"/>
      <c r="E24" s="122"/>
      <c r="F24" s="239"/>
      <c r="G24" s="240"/>
      <c r="H24" s="240"/>
      <c r="I24" s="240"/>
    </row>
    <row r="25" spans="2:9" ht="30.75" customHeight="1" x14ac:dyDescent="0.3">
      <c r="B25" s="140" t="s">
        <v>217</v>
      </c>
      <c r="C25" s="243"/>
      <c r="D25" s="244"/>
      <c r="E25" s="122"/>
      <c r="F25" s="241"/>
      <c r="G25" s="173"/>
      <c r="H25" s="173"/>
      <c r="I25" s="173"/>
    </row>
    <row r="26" spans="2:9" ht="13" x14ac:dyDescent="0.3">
      <c r="E26" s="179"/>
      <c r="F26" s="179"/>
    </row>
    <row r="27" spans="2:9" ht="13" x14ac:dyDescent="0.3">
      <c r="E27" s="179"/>
      <c r="F27" s="179"/>
    </row>
    <row r="28" spans="2:9" ht="13" x14ac:dyDescent="0.3">
      <c r="E28" s="179"/>
      <c r="F28" s="179"/>
    </row>
    <row r="29" spans="2:9" ht="13" x14ac:dyDescent="0.3">
      <c r="E29" s="179"/>
      <c r="F29" s="179"/>
    </row>
    <row r="30" spans="2:9" ht="13" x14ac:dyDescent="0.3">
      <c r="E30" s="179"/>
      <c r="F30" s="179"/>
    </row>
    <row r="31" spans="2:9" ht="13" x14ac:dyDescent="0.3">
      <c r="E31" s="179"/>
      <c r="F31" s="179"/>
    </row>
    <row r="32" spans="2:9" ht="13" x14ac:dyDescent="0.3">
      <c r="E32" s="179"/>
      <c r="F32" s="179"/>
    </row>
    <row r="33" spans="5:6" ht="13" x14ac:dyDescent="0.3">
      <c r="E33" s="179"/>
      <c r="F33" s="179"/>
    </row>
    <row r="34" spans="5:6" ht="13" x14ac:dyDescent="0.3">
      <c r="E34" s="179"/>
      <c r="F34" s="179"/>
    </row>
    <row r="35" spans="5:6" ht="13" x14ac:dyDescent="0.3">
      <c r="E35" s="179"/>
      <c r="F35" s="179"/>
    </row>
    <row r="36" spans="5:6" ht="13" x14ac:dyDescent="0.3">
      <c r="E36" s="179"/>
      <c r="F36" s="179"/>
    </row>
    <row r="37" spans="5:6" ht="13" x14ac:dyDescent="0.3">
      <c r="E37" s="179"/>
      <c r="F37" s="179"/>
    </row>
    <row r="38" spans="5:6" ht="13" x14ac:dyDescent="0.3">
      <c r="E38" s="179"/>
      <c r="F38" s="179"/>
    </row>
    <row r="39" spans="5:6" ht="13" x14ac:dyDescent="0.3">
      <c r="E39" s="179"/>
      <c r="F39" s="179"/>
    </row>
    <row r="40" spans="5:6" ht="13" x14ac:dyDescent="0.3">
      <c r="E40" s="179"/>
      <c r="F40" s="179"/>
    </row>
    <row r="41" spans="5:6" ht="13" x14ac:dyDescent="0.3">
      <c r="E41" s="179"/>
      <c r="F41" s="179"/>
    </row>
    <row r="42" spans="5:6" ht="13" x14ac:dyDescent="0.3">
      <c r="E42" s="179"/>
      <c r="F42" s="179"/>
    </row>
    <row r="43" spans="5:6" ht="13" x14ac:dyDescent="0.3">
      <c r="E43" s="179"/>
      <c r="F43" s="179"/>
    </row>
    <row r="44" spans="5:6" ht="13" x14ac:dyDescent="0.3">
      <c r="E44" s="179"/>
      <c r="F44" s="179"/>
    </row>
    <row r="45" spans="5:6" ht="13" x14ac:dyDescent="0.3">
      <c r="E45" s="179"/>
      <c r="F45" s="179"/>
    </row>
    <row r="46" spans="5:6" ht="13" x14ac:dyDescent="0.3">
      <c r="E46" s="179"/>
      <c r="F46" s="179"/>
    </row>
    <row r="47" spans="5:6" ht="13" x14ac:dyDescent="0.3">
      <c r="E47" s="179"/>
      <c r="F47" s="179"/>
    </row>
    <row r="48" spans="5:6" ht="13" x14ac:dyDescent="0.3">
      <c r="E48" s="179"/>
      <c r="F48" s="179"/>
    </row>
    <row r="49" spans="5:6" ht="13" x14ac:dyDescent="0.3">
      <c r="E49" s="179"/>
      <c r="F49" s="179"/>
    </row>
    <row r="50" spans="5:6" ht="13" x14ac:dyDescent="0.3">
      <c r="E50" s="179"/>
      <c r="F50" s="179"/>
    </row>
    <row r="51" spans="5:6" ht="13" x14ac:dyDescent="0.3">
      <c r="E51" s="179"/>
      <c r="F51" s="179"/>
    </row>
    <row r="52" spans="5:6" ht="13" x14ac:dyDescent="0.3">
      <c r="E52" s="179"/>
      <c r="F52" s="179"/>
    </row>
    <row r="53" spans="5:6" ht="13" x14ac:dyDescent="0.3">
      <c r="E53" s="179"/>
      <c r="F53" s="179"/>
    </row>
    <row r="54" spans="5:6" ht="13" x14ac:dyDescent="0.3">
      <c r="E54" s="179"/>
      <c r="F54" s="179"/>
    </row>
    <row r="55" spans="5:6" ht="13" x14ac:dyDescent="0.3">
      <c r="E55" s="179"/>
      <c r="F55" s="179"/>
    </row>
    <row r="56" spans="5:6" ht="13" x14ac:dyDescent="0.3">
      <c r="E56" s="179"/>
      <c r="F56" s="179"/>
    </row>
    <row r="57" spans="5:6" ht="13" x14ac:dyDescent="0.3">
      <c r="E57" s="179"/>
      <c r="F57" s="179"/>
    </row>
    <row r="58" spans="5:6" ht="13" x14ac:dyDescent="0.3">
      <c r="E58" s="179"/>
      <c r="F58" s="179"/>
    </row>
    <row r="59" spans="5:6" ht="13" x14ac:dyDescent="0.3">
      <c r="E59" s="179"/>
      <c r="F59" s="179"/>
    </row>
    <row r="60" spans="5:6" ht="13" x14ac:dyDescent="0.3">
      <c r="E60" s="179"/>
      <c r="F60" s="179"/>
    </row>
    <row r="61" spans="5:6" ht="13" x14ac:dyDescent="0.3">
      <c r="E61" s="179"/>
      <c r="F61" s="179"/>
    </row>
    <row r="62" spans="5:6" ht="13" x14ac:dyDescent="0.3">
      <c r="E62" s="179"/>
      <c r="F62" s="179"/>
    </row>
    <row r="63" spans="5:6" ht="13" x14ac:dyDescent="0.3">
      <c r="E63" s="179"/>
      <c r="F63" s="179"/>
    </row>
    <row r="64" spans="5:6" ht="13" x14ac:dyDescent="0.3">
      <c r="E64" s="179"/>
      <c r="F64" s="179"/>
    </row>
    <row r="65" spans="5:6" ht="13" x14ac:dyDescent="0.3">
      <c r="E65" s="179"/>
      <c r="F65" s="179"/>
    </row>
    <row r="66" spans="5:6" ht="13" x14ac:dyDescent="0.3">
      <c r="E66" s="179"/>
      <c r="F66" s="179"/>
    </row>
    <row r="67" spans="5:6" ht="13" x14ac:dyDescent="0.3">
      <c r="E67" s="179"/>
      <c r="F67" s="179"/>
    </row>
    <row r="68" spans="5:6" ht="13" x14ac:dyDescent="0.3">
      <c r="E68" s="179"/>
      <c r="F68" s="179"/>
    </row>
    <row r="69" spans="5:6" ht="13" x14ac:dyDescent="0.3">
      <c r="E69" s="179"/>
      <c r="F69" s="179"/>
    </row>
    <row r="70" spans="5:6" ht="13" x14ac:dyDescent="0.3">
      <c r="E70" s="179"/>
      <c r="F70" s="179"/>
    </row>
    <row r="71" spans="5:6" ht="13" x14ac:dyDescent="0.3">
      <c r="E71" s="179"/>
      <c r="F71" s="179"/>
    </row>
    <row r="72" spans="5:6" ht="13" x14ac:dyDescent="0.3">
      <c r="E72" s="179"/>
      <c r="F72" s="179"/>
    </row>
    <row r="73" spans="5:6" ht="13" x14ac:dyDescent="0.3">
      <c r="E73" s="179"/>
      <c r="F73" s="179"/>
    </row>
    <row r="74" spans="5:6" ht="13" x14ac:dyDescent="0.3">
      <c r="E74" s="179"/>
      <c r="F74" s="179"/>
    </row>
    <row r="75" spans="5:6" ht="13" x14ac:dyDescent="0.3">
      <c r="E75" s="179"/>
      <c r="F75" s="179"/>
    </row>
    <row r="76" spans="5:6" ht="13" x14ac:dyDescent="0.3">
      <c r="E76" s="179"/>
      <c r="F76" s="179"/>
    </row>
    <row r="77" spans="5:6" ht="13" x14ac:dyDescent="0.3">
      <c r="E77" s="179"/>
      <c r="F77" s="179"/>
    </row>
    <row r="78" spans="5:6" ht="13" x14ac:dyDescent="0.3">
      <c r="E78" s="179"/>
      <c r="F78" s="179"/>
    </row>
    <row r="79" spans="5:6" ht="13" x14ac:dyDescent="0.3">
      <c r="E79" s="179"/>
      <c r="F79" s="179"/>
    </row>
    <row r="80" spans="5:6" ht="13" x14ac:dyDescent="0.3">
      <c r="E80" s="179"/>
      <c r="F80" s="179"/>
    </row>
    <row r="81" spans="5:6" ht="13" x14ac:dyDescent="0.3">
      <c r="E81" s="179"/>
      <c r="F81" s="179"/>
    </row>
    <row r="82" spans="5:6" ht="13" x14ac:dyDescent="0.3">
      <c r="E82" s="179"/>
      <c r="F82" s="179"/>
    </row>
    <row r="83" spans="5:6" ht="13" x14ac:dyDescent="0.3">
      <c r="E83" s="179"/>
      <c r="F83" s="179"/>
    </row>
    <row r="84" spans="5:6" ht="13" x14ac:dyDescent="0.3">
      <c r="E84" s="179"/>
      <c r="F84" s="179"/>
    </row>
    <row r="85" spans="5:6" ht="13" x14ac:dyDescent="0.3">
      <c r="E85" s="179"/>
      <c r="F85" s="179"/>
    </row>
    <row r="86" spans="5:6" ht="13" x14ac:dyDescent="0.3">
      <c r="E86" s="179"/>
      <c r="F86" s="179"/>
    </row>
    <row r="87" spans="5:6" ht="13" x14ac:dyDescent="0.3">
      <c r="E87" s="179"/>
      <c r="F87" s="179"/>
    </row>
    <row r="88" spans="5:6" ht="13" x14ac:dyDescent="0.3">
      <c r="E88" s="179"/>
      <c r="F88" s="179"/>
    </row>
    <row r="89" spans="5:6" ht="13" x14ac:dyDescent="0.3">
      <c r="E89" s="179"/>
      <c r="F89" s="179"/>
    </row>
    <row r="90" spans="5:6" ht="13" x14ac:dyDescent="0.3">
      <c r="E90" s="179"/>
      <c r="F90" s="179"/>
    </row>
    <row r="91" spans="5:6" ht="13" x14ac:dyDescent="0.3">
      <c r="E91" s="179"/>
      <c r="F91" s="179"/>
    </row>
    <row r="92" spans="5:6" ht="13" x14ac:dyDescent="0.3">
      <c r="E92" s="179"/>
      <c r="F92" s="179"/>
    </row>
    <row r="93" spans="5:6" ht="13" x14ac:dyDescent="0.3">
      <c r="E93" s="179"/>
      <c r="F93" s="179"/>
    </row>
    <row r="94" spans="5:6" ht="13" x14ac:dyDescent="0.3">
      <c r="E94" s="179"/>
      <c r="F94" s="179"/>
    </row>
    <row r="95" spans="5:6" ht="13" x14ac:dyDescent="0.3">
      <c r="E95" s="179"/>
      <c r="F95" s="179"/>
    </row>
    <row r="96" spans="5:6" ht="13" x14ac:dyDescent="0.3">
      <c r="E96" s="179"/>
      <c r="F96" s="179"/>
    </row>
    <row r="97" spans="5:6" ht="13" x14ac:dyDescent="0.3">
      <c r="E97" s="179"/>
      <c r="F97" s="179"/>
    </row>
    <row r="98" spans="5:6" ht="13" x14ac:dyDescent="0.3">
      <c r="E98" s="179"/>
      <c r="F98" s="179"/>
    </row>
    <row r="99" spans="5:6" ht="13" x14ac:dyDescent="0.3">
      <c r="E99" s="179"/>
      <c r="F99" s="179"/>
    </row>
    <row r="100" spans="5:6" ht="13" x14ac:dyDescent="0.3">
      <c r="E100" s="179"/>
      <c r="F100" s="179"/>
    </row>
    <row r="101" spans="5:6" ht="13" x14ac:dyDescent="0.3">
      <c r="E101" s="179"/>
      <c r="F101" s="179"/>
    </row>
    <row r="102" spans="5:6" ht="13" x14ac:dyDescent="0.3">
      <c r="E102" s="179"/>
      <c r="F102" s="179"/>
    </row>
    <row r="103" spans="5:6" ht="13" x14ac:dyDescent="0.3">
      <c r="E103" s="179"/>
      <c r="F103" s="179"/>
    </row>
    <row r="104" spans="5:6" ht="13" x14ac:dyDescent="0.3">
      <c r="E104" s="179"/>
      <c r="F104" s="179"/>
    </row>
    <row r="105" spans="5:6" ht="13" x14ac:dyDescent="0.3">
      <c r="E105" s="179"/>
      <c r="F105" s="179"/>
    </row>
    <row r="106" spans="5:6" ht="13" x14ac:dyDescent="0.3">
      <c r="E106" s="179"/>
      <c r="F106" s="179"/>
    </row>
    <row r="107" spans="5:6" ht="13" x14ac:dyDescent="0.3">
      <c r="E107" s="179"/>
      <c r="F107" s="179"/>
    </row>
    <row r="108" spans="5:6" ht="13" x14ac:dyDescent="0.3">
      <c r="E108" s="179"/>
      <c r="F108" s="179"/>
    </row>
    <row r="109" spans="5:6" ht="13" x14ac:dyDescent="0.3">
      <c r="E109" s="179"/>
      <c r="F109" s="179"/>
    </row>
    <row r="110" spans="5:6" ht="13" x14ac:dyDescent="0.3">
      <c r="E110" s="179"/>
      <c r="F110" s="179"/>
    </row>
    <row r="111" spans="5:6" ht="13" x14ac:dyDescent="0.3">
      <c r="E111" s="179"/>
      <c r="F111" s="179"/>
    </row>
    <row r="112" spans="5:6" ht="13" x14ac:dyDescent="0.3">
      <c r="E112" s="179"/>
      <c r="F112" s="179"/>
    </row>
    <row r="113" spans="5:6" ht="13" x14ac:dyDescent="0.3">
      <c r="E113" s="179"/>
      <c r="F113" s="179"/>
    </row>
    <row r="114" spans="5:6" ht="13" x14ac:dyDescent="0.3">
      <c r="E114" s="179"/>
      <c r="F114" s="179"/>
    </row>
    <row r="115" spans="5:6" ht="13" x14ac:dyDescent="0.3">
      <c r="E115" s="179"/>
      <c r="F115" s="179"/>
    </row>
    <row r="116" spans="5:6" ht="13" x14ac:dyDescent="0.3">
      <c r="E116" s="179"/>
      <c r="F116" s="179"/>
    </row>
    <row r="117" spans="5:6" ht="13" x14ac:dyDescent="0.3">
      <c r="E117" s="179"/>
      <c r="F117" s="179"/>
    </row>
    <row r="118" spans="5:6" ht="13" x14ac:dyDescent="0.3">
      <c r="E118" s="179"/>
      <c r="F118" s="179"/>
    </row>
    <row r="119" spans="5:6" ht="13" x14ac:dyDescent="0.3">
      <c r="E119" s="179"/>
      <c r="F119" s="179"/>
    </row>
    <row r="120" spans="5:6" ht="13" x14ac:dyDescent="0.3">
      <c r="E120" s="179"/>
      <c r="F120" s="179"/>
    </row>
    <row r="121" spans="5:6" ht="13" x14ac:dyDescent="0.3">
      <c r="E121" s="179"/>
      <c r="F121" s="179"/>
    </row>
    <row r="122" spans="5:6" ht="13" x14ac:dyDescent="0.3">
      <c r="E122" s="179"/>
      <c r="F122" s="179"/>
    </row>
    <row r="123" spans="5:6" ht="13" x14ac:dyDescent="0.3">
      <c r="E123" s="179"/>
      <c r="F123" s="179"/>
    </row>
    <row r="124" spans="5:6" ht="13" x14ac:dyDescent="0.3">
      <c r="E124" s="179"/>
      <c r="F124" s="179"/>
    </row>
    <row r="125" spans="5:6" ht="13" x14ac:dyDescent="0.3">
      <c r="E125" s="179"/>
      <c r="F125" s="179"/>
    </row>
    <row r="126" spans="5:6" ht="13" x14ac:dyDescent="0.3">
      <c r="E126" s="179"/>
      <c r="F126" s="179"/>
    </row>
    <row r="127" spans="5:6" ht="13" x14ac:dyDescent="0.3">
      <c r="E127" s="179"/>
      <c r="F127" s="179"/>
    </row>
    <row r="128" spans="5:6" ht="13" x14ac:dyDescent="0.3">
      <c r="E128" s="179"/>
      <c r="F128" s="179"/>
    </row>
    <row r="129" spans="5:6" ht="13" x14ac:dyDescent="0.3">
      <c r="E129" s="179"/>
      <c r="F129" s="179"/>
    </row>
    <row r="130" spans="5:6" ht="13" x14ac:dyDescent="0.3">
      <c r="E130" s="179"/>
      <c r="F130" s="179"/>
    </row>
    <row r="131" spans="5:6" ht="13" x14ac:dyDescent="0.3">
      <c r="E131" s="179"/>
      <c r="F131" s="179"/>
    </row>
    <row r="132" spans="5:6" ht="13" x14ac:dyDescent="0.3">
      <c r="E132" s="179"/>
      <c r="F132" s="179"/>
    </row>
    <row r="133" spans="5:6" ht="13" x14ac:dyDescent="0.3">
      <c r="E133" s="179"/>
      <c r="F133" s="179"/>
    </row>
    <row r="134" spans="5:6" ht="13" x14ac:dyDescent="0.3">
      <c r="E134" s="179"/>
      <c r="F134" s="179"/>
    </row>
    <row r="135" spans="5:6" ht="13" x14ac:dyDescent="0.3">
      <c r="E135" s="179"/>
      <c r="F135" s="179"/>
    </row>
    <row r="136" spans="5:6" ht="13" x14ac:dyDescent="0.3">
      <c r="E136" s="179"/>
      <c r="F136" s="179"/>
    </row>
    <row r="137" spans="5:6" ht="13" x14ac:dyDescent="0.3">
      <c r="E137" s="179"/>
      <c r="F137" s="179"/>
    </row>
    <row r="138" spans="5:6" ht="13" x14ac:dyDescent="0.3">
      <c r="E138" s="179"/>
      <c r="F138" s="179"/>
    </row>
    <row r="139" spans="5:6" ht="13" x14ac:dyDescent="0.3">
      <c r="E139" s="179"/>
      <c r="F139" s="179"/>
    </row>
    <row r="140" spans="5:6" ht="13" x14ac:dyDescent="0.3">
      <c r="E140" s="179"/>
      <c r="F140" s="179"/>
    </row>
    <row r="141" spans="5:6" ht="13" x14ac:dyDescent="0.3">
      <c r="E141" s="179"/>
      <c r="F141" s="179"/>
    </row>
    <row r="142" spans="5:6" ht="13" x14ac:dyDescent="0.3">
      <c r="E142" s="179"/>
      <c r="F142" s="179"/>
    </row>
    <row r="143" spans="5:6" ht="13" x14ac:dyDescent="0.3">
      <c r="E143" s="179"/>
      <c r="F143" s="179"/>
    </row>
    <row r="144" spans="5:6" ht="13" x14ac:dyDescent="0.3">
      <c r="E144" s="179"/>
      <c r="F144" s="179"/>
    </row>
    <row r="145" spans="5:6" ht="13" x14ac:dyDescent="0.3">
      <c r="E145" s="179"/>
      <c r="F145" s="179"/>
    </row>
    <row r="146" spans="5:6" ht="13" x14ac:dyDescent="0.3">
      <c r="E146" s="179"/>
      <c r="F146" s="179"/>
    </row>
    <row r="147" spans="5:6" ht="13" x14ac:dyDescent="0.3">
      <c r="E147" s="179"/>
      <c r="F147" s="179"/>
    </row>
    <row r="148" spans="5:6" ht="13" x14ac:dyDescent="0.3">
      <c r="E148" s="179"/>
      <c r="F148" s="179"/>
    </row>
    <row r="149" spans="5:6" ht="13" x14ac:dyDescent="0.3">
      <c r="E149" s="179"/>
      <c r="F149" s="179"/>
    </row>
    <row r="150" spans="5:6" ht="13" x14ac:dyDescent="0.3">
      <c r="E150" s="179"/>
      <c r="F150" s="179"/>
    </row>
    <row r="151" spans="5:6" ht="13" x14ac:dyDescent="0.3">
      <c r="E151" s="179"/>
      <c r="F151" s="179"/>
    </row>
    <row r="152" spans="5:6" ht="13" x14ac:dyDescent="0.3">
      <c r="E152" s="179"/>
      <c r="F152" s="179"/>
    </row>
    <row r="153" spans="5:6" ht="13" x14ac:dyDescent="0.3">
      <c r="E153" s="179"/>
      <c r="F153" s="179"/>
    </row>
    <row r="154" spans="5:6" ht="13" x14ac:dyDescent="0.3">
      <c r="E154" s="179"/>
      <c r="F154" s="179"/>
    </row>
    <row r="155" spans="5:6" ht="13" x14ac:dyDescent="0.3">
      <c r="E155" s="179"/>
      <c r="F155" s="179"/>
    </row>
    <row r="156" spans="5:6" ht="13" x14ac:dyDescent="0.3">
      <c r="E156" s="179"/>
      <c r="F156" s="179"/>
    </row>
    <row r="157" spans="5:6" ht="13" x14ac:dyDescent="0.3">
      <c r="E157" s="179"/>
      <c r="F157" s="179"/>
    </row>
    <row r="158" spans="5:6" ht="13" x14ac:dyDescent="0.3">
      <c r="E158" s="179"/>
      <c r="F158" s="179"/>
    </row>
    <row r="159" spans="5:6" ht="13" x14ac:dyDescent="0.3">
      <c r="E159" s="179"/>
      <c r="F159" s="179"/>
    </row>
    <row r="160" spans="5:6" ht="13" x14ac:dyDescent="0.3">
      <c r="E160" s="179"/>
      <c r="F160" s="179"/>
    </row>
    <row r="161" spans="5:6" ht="13" x14ac:dyDescent="0.3">
      <c r="E161" s="179"/>
      <c r="F161" s="179"/>
    </row>
    <row r="162" spans="5:6" ht="13" x14ac:dyDescent="0.3">
      <c r="E162" s="179"/>
      <c r="F162" s="179"/>
    </row>
    <row r="163" spans="5:6" ht="13" x14ac:dyDescent="0.3">
      <c r="E163" s="179"/>
      <c r="F163" s="179"/>
    </row>
    <row r="164" spans="5:6" ht="13" x14ac:dyDescent="0.3">
      <c r="E164" s="179"/>
      <c r="F164" s="179"/>
    </row>
    <row r="165" spans="5:6" ht="13" x14ac:dyDescent="0.3">
      <c r="E165" s="179"/>
      <c r="F165" s="179"/>
    </row>
    <row r="166" spans="5:6" ht="13" x14ac:dyDescent="0.3">
      <c r="E166" s="179"/>
      <c r="F166" s="179"/>
    </row>
    <row r="167" spans="5:6" ht="13" x14ac:dyDescent="0.3">
      <c r="E167" s="179"/>
      <c r="F167" s="179"/>
    </row>
    <row r="168" spans="5:6" ht="13" x14ac:dyDescent="0.3">
      <c r="E168" s="179"/>
      <c r="F168" s="179"/>
    </row>
    <row r="169" spans="5:6" ht="13" x14ac:dyDescent="0.3">
      <c r="E169" s="179"/>
      <c r="F169" s="179"/>
    </row>
    <row r="170" spans="5:6" ht="13" x14ac:dyDescent="0.3">
      <c r="E170" s="179"/>
      <c r="F170" s="179"/>
    </row>
    <row r="171" spans="5:6" ht="13" x14ac:dyDescent="0.3">
      <c r="E171" s="179"/>
      <c r="F171" s="179"/>
    </row>
    <row r="172" spans="5:6" ht="13" x14ac:dyDescent="0.3">
      <c r="E172" s="179"/>
      <c r="F172" s="179"/>
    </row>
    <row r="173" spans="5:6" ht="13" x14ac:dyDescent="0.3">
      <c r="E173" s="179"/>
      <c r="F173" s="179"/>
    </row>
    <row r="174" spans="5:6" ht="13" x14ac:dyDescent="0.3">
      <c r="E174" s="179"/>
      <c r="F174" s="179"/>
    </row>
    <row r="175" spans="5:6" ht="13" x14ac:dyDescent="0.3">
      <c r="E175" s="179"/>
      <c r="F175" s="179"/>
    </row>
    <row r="176" spans="5:6" ht="13" x14ac:dyDescent="0.3">
      <c r="E176" s="179"/>
      <c r="F176" s="179"/>
    </row>
    <row r="177" spans="5:6" ht="13" x14ac:dyDescent="0.3">
      <c r="E177" s="179"/>
      <c r="F177" s="179"/>
    </row>
    <row r="178" spans="5:6" ht="13" x14ac:dyDescent="0.3">
      <c r="E178" s="179"/>
      <c r="F178" s="179"/>
    </row>
    <row r="179" spans="5:6" ht="13" x14ac:dyDescent="0.3">
      <c r="E179" s="179"/>
      <c r="F179" s="179"/>
    </row>
    <row r="180" spans="5:6" ht="13" x14ac:dyDescent="0.3">
      <c r="E180" s="179"/>
      <c r="F180" s="179"/>
    </row>
    <row r="181" spans="5:6" ht="13" x14ac:dyDescent="0.3">
      <c r="E181" s="179"/>
      <c r="F181" s="179"/>
    </row>
    <row r="182" spans="5:6" ht="13" x14ac:dyDescent="0.3">
      <c r="E182" s="179"/>
      <c r="F182" s="179"/>
    </row>
    <row r="183" spans="5:6" ht="13" x14ac:dyDescent="0.3">
      <c r="E183" s="179"/>
      <c r="F183" s="179"/>
    </row>
    <row r="184" spans="5:6" ht="13" x14ac:dyDescent="0.3">
      <c r="E184" s="179"/>
      <c r="F184" s="179"/>
    </row>
    <row r="185" spans="5:6" ht="13" x14ac:dyDescent="0.3">
      <c r="E185" s="179"/>
      <c r="F185" s="179"/>
    </row>
    <row r="186" spans="5:6" ht="13" x14ac:dyDescent="0.3">
      <c r="E186" s="179"/>
      <c r="F186" s="179"/>
    </row>
    <row r="187" spans="5:6" ht="13" x14ac:dyDescent="0.3">
      <c r="E187" s="179"/>
      <c r="F187" s="179"/>
    </row>
    <row r="188" spans="5:6" ht="13" x14ac:dyDescent="0.3">
      <c r="E188" s="179"/>
      <c r="F188" s="179"/>
    </row>
    <row r="189" spans="5:6" ht="13" x14ac:dyDescent="0.3">
      <c r="E189" s="179"/>
      <c r="F189" s="179"/>
    </row>
    <row r="190" spans="5:6" ht="13" x14ac:dyDescent="0.3">
      <c r="E190" s="179"/>
      <c r="F190" s="179"/>
    </row>
    <row r="191" spans="5:6" ht="13" x14ac:dyDescent="0.3">
      <c r="E191" s="179"/>
      <c r="F191" s="179"/>
    </row>
    <row r="192" spans="5:6" ht="13" x14ac:dyDescent="0.3">
      <c r="E192" s="179"/>
      <c r="F192" s="179"/>
    </row>
    <row r="193" spans="5:6" ht="13" x14ac:dyDescent="0.3">
      <c r="E193" s="179"/>
      <c r="F193" s="179"/>
    </row>
    <row r="194" spans="5:6" ht="13" x14ac:dyDescent="0.3">
      <c r="E194" s="179"/>
      <c r="F194" s="179"/>
    </row>
    <row r="195" spans="5:6" ht="13" x14ac:dyDescent="0.3">
      <c r="E195" s="179"/>
      <c r="F195" s="179"/>
    </row>
    <row r="196" spans="5:6" ht="13" x14ac:dyDescent="0.3">
      <c r="E196" s="179"/>
      <c r="F196" s="179"/>
    </row>
    <row r="197" spans="5:6" ht="13" x14ac:dyDescent="0.3">
      <c r="E197" s="179"/>
      <c r="F197" s="179"/>
    </row>
    <row r="198" spans="5:6" ht="13" x14ac:dyDescent="0.3">
      <c r="E198" s="179"/>
      <c r="F198" s="179"/>
    </row>
    <row r="199" spans="5:6" ht="13" x14ac:dyDescent="0.3">
      <c r="E199" s="179"/>
      <c r="F199" s="179"/>
    </row>
    <row r="200" spans="5:6" ht="13" x14ac:dyDescent="0.3">
      <c r="E200" s="179"/>
      <c r="F200" s="179"/>
    </row>
    <row r="201" spans="5:6" ht="13" x14ac:dyDescent="0.3">
      <c r="E201" s="179"/>
      <c r="F201" s="179"/>
    </row>
    <row r="202" spans="5:6" ht="13" x14ac:dyDescent="0.3">
      <c r="E202" s="179"/>
      <c r="F202" s="179"/>
    </row>
    <row r="203" spans="5:6" ht="13" x14ac:dyDescent="0.3">
      <c r="E203" s="179"/>
      <c r="F203" s="179"/>
    </row>
    <row r="204" spans="5:6" ht="13" x14ac:dyDescent="0.3">
      <c r="E204" s="179"/>
      <c r="F204" s="179"/>
    </row>
    <row r="205" spans="5:6" ht="13" x14ac:dyDescent="0.3">
      <c r="E205" s="179"/>
      <c r="F205" s="179"/>
    </row>
    <row r="206" spans="5:6" ht="13" x14ac:dyDescent="0.3">
      <c r="E206" s="179"/>
      <c r="F206" s="179"/>
    </row>
    <row r="207" spans="5:6" ht="13" x14ac:dyDescent="0.3">
      <c r="E207" s="179"/>
      <c r="F207" s="179"/>
    </row>
    <row r="208" spans="5:6" ht="13" x14ac:dyDescent="0.3">
      <c r="E208" s="179"/>
      <c r="F208" s="179"/>
    </row>
    <row r="209" spans="5:6" ht="13" x14ac:dyDescent="0.3">
      <c r="E209" s="179"/>
      <c r="F209" s="179"/>
    </row>
    <row r="210" spans="5:6" ht="13" x14ac:dyDescent="0.3">
      <c r="E210" s="179"/>
      <c r="F210" s="179"/>
    </row>
    <row r="211" spans="5:6" ht="13" x14ac:dyDescent="0.3">
      <c r="E211" s="179"/>
      <c r="F211" s="179"/>
    </row>
    <row r="212" spans="5:6" ht="13" x14ac:dyDescent="0.3">
      <c r="E212" s="179"/>
      <c r="F212" s="179"/>
    </row>
    <row r="213" spans="5:6" ht="13" x14ac:dyDescent="0.3">
      <c r="E213" s="179"/>
      <c r="F213" s="179"/>
    </row>
    <row r="214" spans="5:6" ht="13" x14ac:dyDescent="0.3">
      <c r="E214" s="179"/>
      <c r="F214" s="179"/>
    </row>
    <row r="215" spans="5:6" ht="13" x14ac:dyDescent="0.3">
      <c r="E215" s="179"/>
      <c r="F215" s="179"/>
    </row>
    <row r="216" spans="5:6" ht="13" x14ac:dyDescent="0.3">
      <c r="E216" s="179"/>
      <c r="F216" s="179"/>
    </row>
    <row r="217" spans="5:6" ht="13" x14ac:dyDescent="0.3">
      <c r="E217" s="179"/>
      <c r="F217" s="179"/>
    </row>
    <row r="218" spans="5:6" ht="13" x14ac:dyDescent="0.3">
      <c r="E218" s="179"/>
      <c r="F218" s="179"/>
    </row>
    <row r="219" spans="5:6" ht="13" x14ac:dyDescent="0.3">
      <c r="E219" s="179"/>
      <c r="F219" s="179"/>
    </row>
    <row r="220" spans="5:6" ht="13" x14ac:dyDescent="0.3">
      <c r="E220" s="179"/>
      <c r="F220" s="179"/>
    </row>
    <row r="221" spans="5:6" ht="13" x14ac:dyDescent="0.3">
      <c r="E221" s="179"/>
      <c r="F221" s="179"/>
    </row>
    <row r="222" spans="5:6" ht="13" x14ac:dyDescent="0.3">
      <c r="E222" s="179"/>
      <c r="F222" s="179"/>
    </row>
    <row r="223" spans="5:6" ht="13" x14ac:dyDescent="0.3">
      <c r="E223" s="179"/>
      <c r="F223" s="179"/>
    </row>
    <row r="224" spans="5:6" ht="13" x14ac:dyDescent="0.3">
      <c r="E224" s="179"/>
      <c r="F224" s="179"/>
    </row>
    <row r="225" spans="5:6" ht="13" x14ac:dyDescent="0.3">
      <c r="E225" s="179"/>
      <c r="F225" s="179"/>
    </row>
    <row r="226" spans="5:6" ht="13" x14ac:dyDescent="0.3">
      <c r="E226" s="179"/>
      <c r="F226" s="179"/>
    </row>
    <row r="227" spans="5:6" ht="13" x14ac:dyDescent="0.3">
      <c r="E227" s="179"/>
      <c r="F227" s="179"/>
    </row>
    <row r="228" spans="5:6" ht="13" x14ac:dyDescent="0.3">
      <c r="E228" s="179"/>
      <c r="F228" s="179"/>
    </row>
    <row r="229" spans="5:6" ht="13" x14ac:dyDescent="0.3">
      <c r="E229" s="179"/>
      <c r="F229" s="179"/>
    </row>
    <row r="230" spans="5:6" ht="13" x14ac:dyDescent="0.3">
      <c r="E230" s="179"/>
      <c r="F230" s="179"/>
    </row>
    <row r="231" spans="5:6" ht="13" x14ac:dyDescent="0.3">
      <c r="E231" s="179"/>
      <c r="F231" s="179"/>
    </row>
    <row r="232" spans="5:6" ht="13" x14ac:dyDescent="0.3">
      <c r="E232" s="179"/>
      <c r="F232" s="179"/>
    </row>
    <row r="233" spans="5:6" ht="13" x14ac:dyDescent="0.3">
      <c r="E233" s="179"/>
      <c r="F233" s="179"/>
    </row>
    <row r="234" spans="5:6" ht="13" x14ac:dyDescent="0.3">
      <c r="E234" s="179"/>
      <c r="F234" s="179"/>
    </row>
    <row r="235" spans="5:6" ht="13" x14ac:dyDescent="0.3">
      <c r="E235" s="179"/>
      <c r="F235" s="179"/>
    </row>
    <row r="236" spans="5:6" ht="13" x14ac:dyDescent="0.3">
      <c r="E236" s="179"/>
      <c r="F236" s="179"/>
    </row>
    <row r="237" spans="5:6" ht="13" x14ac:dyDescent="0.3">
      <c r="E237" s="179"/>
      <c r="F237" s="179"/>
    </row>
    <row r="238" spans="5:6" ht="13" x14ac:dyDescent="0.3">
      <c r="E238" s="179"/>
      <c r="F238" s="179"/>
    </row>
    <row r="239" spans="5:6" ht="13" x14ac:dyDescent="0.3">
      <c r="E239" s="179"/>
      <c r="F239" s="179"/>
    </row>
    <row r="240" spans="5:6" ht="13" x14ac:dyDescent="0.3">
      <c r="E240" s="179"/>
      <c r="F240" s="179"/>
    </row>
    <row r="241" spans="5:6" ht="13" x14ac:dyDescent="0.3">
      <c r="E241" s="179"/>
      <c r="F241" s="179"/>
    </row>
    <row r="242" spans="5:6" ht="13" x14ac:dyDescent="0.3">
      <c r="E242" s="179"/>
      <c r="F242" s="179"/>
    </row>
    <row r="243" spans="5:6" ht="13" x14ac:dyDescent="0.3">
      <c r="E243" s="179"/>
      <c r="F243" s="179"/>
    </row>
    <row r="244" spans="5:6" ht="13" x14ac:dyDescent="0.3">
      <c r="E244" s="179"/>
      <c r="F244" s="179"/>
    </row>
    <row r="245" spans="5:6" ht="13" x14ac:dyDescent="0.3">
      <c r="E245" s="179"/>
      <c r="F245" s="179"/>
    </row>
    <row r="246" spans="5:6" ht="13" x14ac:dyDescent="0.3">
      <c r="E246" s="179"/>
      <c r="F246" s="179"/>
    </row>
    <row r="247" spans="5:6" ht="13" x14ac:dyDescent="0.3">
      <c r="E247" s="179"/>
      <c r="F247" s="179"/>
    </row>
    <row r="248" spans="5:6" ht="13" x14ac:dyDescent="0.3">
      <c r="E248" s="179"/>
      <c r="F248" s="179"/>
    </row>
    <row r="249" spans="5:6" ht="13" x14ac:dyDescent="0.3">
      <c r="E249" s="179"/>
      <c r="F249" s="179"/>
    </row>
    <row r="250" spans="5:6" ht="13" x14ac:dyDescent="0.3">
      <c r="E250" s="179"/>
      <c r="F250" s="179"/>
    </row>
    <row r="251" spans="5:6" ht="13" x14ac:dyDescent="0.3">
      <c r="E251" s="179"/>
      <c r="F251" s="179"/>
    </row>
    <row r="252" spans="5:6" ht="13" x14ac:dyDescent="0.3">
      <c r="E252" s="179"/>
      <c r="F252" s="179"/>
    </row>
    <row r="253" spans="5:6" ht="13" x14ac:dyDescent="0.3">
      <c r="E253" s="179"/>
      <c r="F253" s="179"/>
    </row>
    <row r="254" spans="5:6" ht="13" x14ac:dyDescent="0.3">
      <c r="E254" s="179"/>
      <c r="F254" s="179"/>
    </row>
    <row r="255" spans="5:6" ht="13" x14ac:dyDescent="0.3">
      <c r="E255" s="179"/>
      <c r="F255" s="179"/>
    </row>
    <row r="256" spans="5:6" ht="13" x14ac:dyDescent="0.3">
      <c r="E256" s="179"/>
      <c r="F256" s="179"/>
    </row>
    <row r="257" spans="5:6" ht="13" x14ac:dyDescent="0.3">
      <c r="E257" s="179"/>
      <c r="F257" s="179"/>
    </row>
    <row r="258" spans="5:6" ht="13" x14ac:dyDescent="0.3">
      <c r="E258" s="179"/>
      <c r="F258" s="179"/>
    </row>
    <row r="259" spans="5:6" ht="13" x14ac:dyDescent="0.3">
      <c r="E259" s="179"/>
      <c r="F259" s="179"/>
    </row>
    <row r="260" spans="5:6" ht="13" x14ac:dyDescent="0.3">
      <c r="E260" s="179"/>
      <c r="F260" s="179"/>
    </row>
    <row r="261" spans="5:6" ht="13" x14ac:dyDescent="0.3">
      <c r="E261" s="179"/>
      <c r="F261" s="179"/>
    </row>
    <row r="262" spans="5:6" ht="13" x14ac:dyDescent="0.3">
      <c r="E262" s="179"/>
      <c r="F262" s="179"/>
    </row>
    <row r="263" spans="5:6" ht="13" x14ac:dyDescent="0.3">
      <c r="E263" s="179"/>
      <c r="F263" s="179"/>
    </row>
    <row r="264" spans="5:6" ht="13" x14ac:dyDescent="0.3">
      <c r="E264" s="179"/>
      <c r="F264" s="179"/>
    </row>
    <row r="265" spans="5:6" ht="13" x14ac:dyDescent="0.3">
      <c r="E265" s="179"/>
      <c r="F265" s="179"/>
    </row>
    <row r="266" spans="5:6" ht="13" x14ac:dyDescent="0.3">
      <c r="E266" s="179"/>
      <c r="F266" s="179"/>
    </row>
    <row r="267" spans="5:6" ht="13" x14ac:dyDescent="0.3">
      <c r="E267" s="179"/>
      <c r="F267" s="179"/>
    </row>
    <row r="268" spans="5:6" ht="13" x14ac:dyDescent="0.3">
      <c r="E268" s="179"/>
      <c r="F268" s="179"/>
    </row>
    <row r="269" spans="5:6" ht="13" x14ac:dyDescent="0.3">
      <c r="E269" s="179"/>
      <c r="F269" s="179"/>
    </row>
    <row r="270" spans="5:6" ht="13" x14ac:dyDescent="0.3">
      <c r="E270" s="179"/>
      <c r="F270" s="179"/>
    </row>
    <row r="271" spans="5:6" ht="13" x14ac:dyDescent="0.3">
      <c r="E271" s="179"/>
      <c r="F271" s="179"/>
    </row>
    <row r="272" spans="5:6" ht="13" x14ac:dyDescent="0.3">
      <c r="E272" s="179"/>
      <c r="F272" s="179"/>
    </row>
    <row r="273" spans="5:6" ht="13" x14ac:dyDescent="0.3">
      <c r="E273" s="179"/>
      <c r="F273" s="179"/>
    </row>
    <row r="274" spans="5:6" ht="13" x14ac:dyDescent="0.3">
      <c r="E274" s="179"/>
      <c r="F274" s="179"/>
    </row>
    <row r="275" spans="5:6" ht="13" x14ac:dyDescent="0.3">
      <c r="E275" s="179"/>
      <c r="F275" s="179"/>
    </row>
    <row r="276" spans="5:6" ht="13" x14ac:dyDescent="0.3">
      <c r="E276" s="179"/>
      <c r="F276" s="179"/>
    </row>
    <row r="277" spans="5:6" ht="13" x14ac:dyDescent="0.3">
      <c r="E277" s="179"/>
      <c r="F277" s="179"/>
    </row>
    <row r="278" spans="5:6" ht="13" x14ac:dyDescent="0.3">
      <c r="E278" s="179"/>
      <c r="F278" s="179"/>
    </row>
    <row r="279" spans="5:6" ht="13" x14ac:dyDescent="0.3">
      <c r="E279" s="179"/>
      <c r="F279" s="179"/>
    </row>
    <row r="280" spans="5:6" ht="13" x14ac:dyDescent="0.3">
      <c r="E280" s="179"/>
      <c r="F280" s="179"/>
    </row>
    <row r="281" spans="5:6" ht="13" x14ac:dyDescent="0.3">
      <c r="E281" s="179"/>
      <c r="F281" s="179"/>
    </row>
    <row r="282" spans="5:6" ht="13" x14ac:dyDescent="0.3">
      <c r="E282" s="179"/>
      <c r="F282" s="179"/>
    </row>
    <row r="283" spans="5:6" ht="13" x14ac:dyDescent="0.3">
      <c r="E283" s="179"/>
      <c r="F283" s="179"/>
    </row>
    <row r="284" spans="5:6" ht="13" x14ac:dyDescent="0.3">
      <c r="E284" s="179"/>
      <c r="F284" s="179"/>
    </row>
    <row r="285" spans="5:6" ht="13" x14ac:dyDescent="0.3">
      <c r="E285" s="179"/>
      <c r="F285" s="179"/>
    </row>
    <row r="286" spans="5:6" ht="13" x14ac:dyDescent="0.3">
      <c r="E286" s="179"/>
      <c r="F286" s="179"/>
    </row>
    <row r="287" spans="5:6" ht="13" x14ac:dyDescent="0.3">
      <c r="E287" s="179"/>
      <c r="F287" s="179"/>
    </row>
    <row r="288" spans="5:6" ht="13" x14ac:dyDescent="0.3">
      <c r="E288" s="179"/>
      <c r="F288" s="179"/>
    </row>
    <row r="289" spans="5:6" ht="13" x14ac:dyDescent="0.3">
      <c r="E289" s="179"/>
      <c r="F289" s="179"/>
    </row>
    <row r="290" spans="5:6" ht="13" x14ac:dyDescent="0.3">
      <c r="E290" s="179"/>
      <c r="F290" s="179"/>
    </row>
    <row r="291" spans="5:6" ht="13" x14ac:dyDescent="0.3">
      <c r="E291" s="179"/>
      <c r="F291" s="179"/>
    </row>
    <row r="292" spans="5:6" ht="13" x14ac:dyDescent="0.3">
      <c r="E292" s="179"/>
      <c r="F292" s="179"/>
    </row>
    <row r="293" spans="5:6" ht="13" x14ac:dyDescent="0.3">
      <c r="E293" s="179"/>
      <c r="F293" s="179"/>
    </row>
    <row r="294" spans="5:6" ht="13" x14ac:dyDescent="0.3">
      <c r="E294" s="179"/>
      <c r="F294" s="179"/>
    </row>
    <row r="295" spans="5:6" ht="13" x14ac:dyDescent="0.3">
      <c r="E295" s="179"/>
      <c r="F295" s="179"/>
    </row>
    <row r="296" spans="5:6" ht="13" x14ac:dyDescent="0.3">
      <c r="E296" s="179"/>
      <c r="F296" s="179"/>
    </row>
    <row r="297" spans="5:6" ht="13" x14ac:dyDescent="0.3">
      <c r="E297" s="179"/>
      <c r="F297" s="179"/>
    </row>
    <row r="298" spans="5:6" ht="13" x14ac:dyDescent="0.3">
      <c r="E298" s="179"/>
      <c r="F298" s="179"/>
    </row>
    <row r="299" spans="5:6" ht="13" x14ac:dyDescent="0.3">
      <c r="E299" s="179"/>
      <c r="F299" s="179"/>
    </row>
    <row r="300" spans="5:6" ht="13" x14ac:dyDescent="0.3">
      <c r="E300" s="179"/>
      <c r="F300" s="179"/>
    </row>
    <row r="301" spans="5:6" ht="13" x14ac:dyDescent="0.3">
      <c r="E301" s="179"/>
      <c r="F301" s="179"/>
    </row>
    <row r="302" spans="5:6" ht="13" x14ac:dyDescent="0.3">
      <c r="E302" s="179"/>
      <c r="F302" s="179"/>
    </row>
    <row r="303" spans="5:6" ht="13" x14ac:dyDescent="0.3">
      <c r="E303" s="179"/>
      <c r="F303" s="179"/>
    </row>
    <row r="304" spans="5:6" ht="13" x14ac:dyDescent="0.3">
      <c r="E304" s="179"/>
      <c r="F304" s="179"/>
    </row>
    <row r="305" spans="5:6" ht="13" x14ac:dyDescent="0.3">
      <c r="E305" s="179"/>
      <c r="F305" s="179"/>
    </row>
    <row r="306" spans="5:6" ht="13" x14ac:dyDescent="0.3">
      <c r="E306" s="179"/>
      <c r="F306" s="179"/>
    </row>
    <row r="307" spans="5:6" ht="13" x14ac:dyDescent="0.3">
      <c r="E307" s="179"/>
      <c r="F307" s="179"/>
    </row>
    <row r="308" spans="5:6" ht="13" x14ac:dyDescent="0.3">
      <c r="E308" s="179"/>
      <c r="F308" s="179"/>
    </row>
    <row r="309" spans="5:6" ht="13" x14ac:dyDescent="0.3">
      <c r="E309" s="179"/>
      <c r="F309" s="179"/>
    </row>
    <row r="310" spans="5:6" ht="13" x14ac:dyDescent="0.3">
      <c r="E310" s="179"/>
      <c r="F310" s="179"/>
    </row>
    <row r="311" spans="5:6" ht="13" x14ac:dyDescent="0.3">
      <c r="E311" s="179"/>
      <c r="F311" s="179"/>
    </row>
    <row r="312" spans="5:6" ht="13" x14ac:dyDescent="0.3">
      <c r="E312" s="179"/>
      <c r="F312" s="179"/>
    </row>
    <row r="313" spans="5:6" ht="13" x14ac:dyDescent="0.3">
      <c r="E313" s="179"/>
      <c r="F313" s="179"/>
    </row>
    <row r="314" spans="5:6" ht="13" x14ac:dyDescent="0.3">
      <c r="E314" s="179"/>
      <c r="F314" s="179"/>
    </row>
    <row r="315" spans="5:6" ht="13" x14ac:dyDescent="0.3">
      <c r="E315" s="179"/>
      <c r="F315" s="179"/>
    </row>
    <row r="316" spans="5:6" ht="13" x14ac:dyDescent="0.3">
      <c r="E316" s="179"/>
      <c r="F316" s="179"/>
    </row>
    <row r="317" spans="5:6" ht="13" x14ac:dyDescent="0.3">
      <c r="E317" s="179"/>
      <c r="F317" s="179"/>
    </row>
    <row r="318" spans="5:6" ht="13" x14ac:dyDescent="0.3">
      <c r="E318" s="179"/>
      <c r="F318" s="179"/>
    </row>
    <row r="319" spans="5:6" ht="13" x14ac:dyDescent="0.3">
      <c r="E319" s="179"/>
      <c r="F319" s="179"/>
    </row>
    <row r="320" spans="5:6" ht="13" x14ac:dyDescent="0.3">
      <c r="E320" s="179"/>
      <c r="F320" s="179"/>
    </row>
    <row r="321" spans="5:6" ht="13" x14ac:dyDescent="0.3">
      <c r="E321" s="179"/>
      <c r="F321" s="179"/>
    </row>
    <row r="322" spans="5:6" ht="13" x14ac:dyDescent="0.3">
      <c r="E322" s="179"/>
      <c r="F322" s="179"/>
    </row>
    <row r="323" spans="5:6" ht="13" x14ac:dyDescent="0.3">
      <c r="E323" s="179"/>
      <c r="F323" s="179"/>
    </row>
    <row r="324" spans="5:6" ht="13" x14ac:dyDescent="0.3">
      <c r="E324" s="179"/>
      <c r="F324" s="179"/>
    </row>
    <row r="325" spans="5:6" ht="13" x14ac:dyDescent="0.3">
      <c r="E325" s="179"/>
      <c r="F325" s="179"/>
    </row>
    <row r="326" spans="5:6" ht="13" x14ac:dyDescent="0.3">
      <c r="E326" s="179"/>
      <c r="F326" s="179"/>
    </row>
    <row r="327" spans="5:6" ht="13" x14ac:dyDescent="0.3">
      <c r="E327" s="179"/>
      <c r="F327" s="179"/>
    </row>
    <row r="328" spans="5:6" ht="13" x14ac:dyDescent="0.3">
      <c r="E328" s="179"/>
      <c r="F328" s="179"/>
    </row>
    <row r="329" spans="5:6" ht="13" x14ac:dyDescent="0.3">
      <c r="E329" s="179"/>
      <c r="F329" s="179"/>
    </row>
    <row r="330" spans="5:6" ht="13" x14ac:dyDescent="0.3">
      <c r="E330" s="179"/>
      <c r="F330" s="179"/>
    </row>
    <row r="331" spans="5:6" ht="13" x14ac:dyDescent="0.3">
      <c r="E331" s="179"/>
      <c r="F331" s="179"/>
    </row>
    <row r="332" spans="5:6" ht="13" x14ac:dyDescent="0.3">
      <c r="E332" s="179"/>
      <c r="F332" s="179"/>
    </row>
    <row r="333" spans="5:6" ht="13" x14ac:dyDescent="0.3">
      <c r="E333" s="179"/>
      <c r="F333" s="179"/>
    </row>
    <row r="334" spans="5:6" ht="13" x14ac:dyDescent="0.3">
      <c r="E334" s="179"/>
      <c r="F334" s="179"/>
    </row>
    <row r="335" spans="5:6" ht="13" x14ac:dyDescent="0.3">
      <c r="E335" s="179"/>
      <c r="F335" s="179"/>
    </row>
    <row r="336" spans="5:6" ht="13" x14ac:dyDescent="0.3">
      <c r="E336" s="179"/>
      <c r="F336" s="179"/>
    </row>
    <row r="337" spans="5:6" ht="13" x14ac:dyDescent="0.3">
      <c r="E337" s="179"/>
      <c r="F337" s="179"/>
    </row>
    <row r="338" spans="5:6" ht="13" x14ac:dyDescent="0.3">
      <c r="E338" s="179"/>
      <c r="F338" s="179"/>
    </row>
    <row r="339" spans="5:6" ht="13" x14ac:dyDescent="0.3">
      <c r="E339" s="179"/>
      <c r="F339" s="179"/>
    </row>
    <row r="340" spans="5:6" ht="13" x14ac:dyDescent="0.3">
      <c r="E340" s="179"/>
      <c r="F340" s="179"/>
    </row>
    <row r="341" spans="5:6" ht="13" x14ac:dyDescent="0.3">
      <c r="E341" s="179"/>
      <c r="F341" s="179"/>
    </row>
    <row r="342" spans="5:6" ht="13" x14ac:dyDescent="0.3">
      <c r="E342" s="179"/>
      <c r="F342" s="179"/>
    </row>
    <row r="343" spans="5:6" ht="13" x14ac:dyDescent="0.3">
      <c r="E343" s="179"/>
      <c r="F343" s="179"/>
    </row>
    <row r="344" spans="5:6" ht="13" x14ac:dyDescent="0.3">
      <c r="E344" s="179"/>
      <c r="F344" s="179"/>
    </row>
    <row r="345" spans="5:6" ht="13" x14ac:dyDescent="0.3">
      <c r="E345" s="179"/>
      <c r="F345" s="179"/>
    </row>
    <row r="346" spans="5:6" ht="13" x14ac:dyDescent="0.3">
      <c r="E346" s="179"/>
      <c r="F346" s="179"/>
    </row>
    <row r="347" spans="5:6" ht="13" x14ac:dyDescent="0.3">
      <c r="E347" s="179"/>
      <c r="F347" s="179"/>
    </row>
    <row r="348" spans="5:6" ht="13" x14ac:dyDescent="0.3">
      <c r="E348" s="179"/>
      <c r="F348" s="179"/>
    </row>
    <row r="349" spans="5:6" ht="13" x14ac:dyDescent="0.3">
      <c r="E349" s="179"/>
      <c r="F349" s="179"/>
    </row>
    <row r="350" spans="5:6" ht="13" x14ac:dyDescent="0.3">
      <c r="E350" s="179"/>
      <c r="F350" s="179"/>
    </row>
    <row r="351" spans="5:6" ht="13" x14ac:dyDescent="0.3">
      <c r="E351" s="179"/>
      <c r="F351" s="179"/>
    </row>
    <row r="352" spans="5:6" ht="13" x14ac:dyDescent="0.3">
      <c r="E352" s="179"/>
      <c r="F352" s="179"/>
    </row>
    <row r="353" spans="5:6" ht="13" x14ac:dyDescent="0.3">
      <c r="E353" s="179"/>
      <c r="F353" s="179"/>
    </row>
    <row r="354" spans="5:6" ht="13" x14ac:dyDescent="0.3">
      <c r="E354" s="179"/>
      <c r="F354" s="179"/>
    </row>
    <row r="355" spans="5:6" ht="13" x14ac:dyDescent="0.3">
      <c r="E355" s="179"/>
      <c r="F355" s="179"/>
    </row>
    <row r="356" spans="5:6" ht="13" x14ac:dyDescent="0.3">
      <c r="E356" s="179"/>
      <c r="F356" s="179"/>
    </row>
    <row r="357" spans="5:6" ht="13" x14ac:dyDescent="0.3">
      <c r="E357" s="179"/>
      <c r="F357" s="179"/>
    </row>
    <row r="358" spans="5:6" ht="13" x14ac:dyDescent="0.3">
      <c r="E358" s="179"/>
      <c r="F358" s="179"/>
    </row>
    <row r="359" spans="5:6" ht="13" x14ac:dyDescent="0.3">
      <c r="E359" s="179"/>
      <c r="F359" s="179"/>
    </row>
    <row r="360" spans="5:6" ht="13" x14ac:dyDescent="0.3">
      <c r="E360" s="179"/>
      <c r="F360" s="179"/>
    </row>
    <row r="361" spans="5:6" ht="13" x14ac:dyDescent="0.3">
      <c r="E361" s="179"/>
      <c r="F361" s="179"/>
    </row>
    <row r="362" spans="5:6" ht="13" x14ac:dyDescent="0.3">
      <c r="E362" s="179"/>
      <c r="F362" s="179"/>
    </row>
    <row r="363" spans="5:6" ht="13" x14ac:dyDescent="0.3">
      <c r="E363" s="179"/>
      <c r="F363" s="179"/>
    </row>
    <row r="364" spans="5:6" ht="13" x14ac:dyDescent="0.3">
      <c r="E364" s="179"/>
      <c r="F364" s="179"/>
    </row>
    <row r="365" spans="5:6" ht="13" x14ac:dyDescent="0.3">
      <c r="E365" s="179"/>
      <c r="F365" s="179"/>
    </row>
    <row r="366" spans="5:6" ht="13" x14ac:dyDescent="0.3">
      <c r="E366" s="179"/>
      <c r="F366" s="179"/>
    </row>
    <row r="367" spans="5:6" ht="13" x14ac:dyDescent="0.3">
      <c r="E367" s="179"/>
      <c r="F367" s="179"/>
    </row>
    <row r="368" spans="5:6" ht="13" x14ac:dyDescent="0.3">
      <c r="E368" s="179"/>
      <c r="F368" s="179"/>
    </row>
    <row r="369" spans="5:6" ht="13" x14ac:dyDescent="0.3">
      <c r="E369" s="179"/>
      <c r="F369" s="179"/>
    </row>
    <row r="370" spans="5:6" ht="13" x14ac:dyDescent="0.3">
      <c r="E370" s="179"/>
      <c r="F370" s="179"/>
    </row>
    <row r="371" spans="5:6" ht="13" x14ac:dyDescent="0.3">
      <c r="E371" s="179"/>
      <c r="F371" s="179"/>
    </row>
    <row r="372" spans="5:6" ht="13" x14ac:dyDescent="0.3">
      <c r="E372" s="179"/>
      <c r="F372" s="179"/>
    </row>
    <row r="373" spans="5:6" ht="13" x14ac:dyDescent="0.3">
      <c r="E373" s="179"/>
      <c r="F373" s="179"/>
    </row>
    <row r="374" spans="5:6" ht="13" x14ac:dyDescent="0.3">
      <c r="E374" s="179"/>
      <c r="F374" s="179"/>
    </row>
    <row r="375" spans="5:6" ht="13" x14ac:dyDescent="0.3">
      <c r="E375" s="179"/>
      <c r="F375" s="179"/>
    </row>
    <row r="376" spans="5:6" ht="13" x14ac:dyDescent="0.3">
      <c r="E376" s="179"/>
      <c r="F376" s="179"/>
    </row>
    <row r="377" spans="5:6" ht="13" x14ac:dyDescent="0.3">
      <c r="E377" s="179"/>
      <c r="F377" s="179"/>
    </row>
    <row r="378" spans="5:6" ht="13" x14ac:dyDescent="0.3">
      <c r="E378" s="179"/>
      <c r="F378" s="179"/>
    </row>
    <row r="379" spans="5:6" ht="13" x14ac:dyDescent="0.3">
      <c r="E379" s="179"/>
      <c r="F379" s="179"/>
    </row>
    <row r="380" spans="5:6" ht="13" x14ac:dyDescent="0.3">
      <c r="E380" s="179"/>
      <c r="F380" s="179"/>
    </row>
    <row r="381" spans="5:6" ht="13" x14ac:dyDescent="0.3">
      <c r="E381" s="179"/>
      <c r="F381" s="179"/>
    </row>
    <row r="382" spans="5:6" ht="13" x14ac:dyDescent="0.3">
      <c r="E382" s="179"/>
      <c r="F382" s="179"/>
    </row>
    <row r="383" spans="5:6" ht="13" x14ac:dyDescent="0.3">
      <c r="E383" s="179"/>
      <c r="F383" s="179"/>
    </row>
    <row r="384" spans="5:6" ht="13" x14ac:dyDescent="0.3">
      <c r="E384" s="179"/>
      <c r="F384" s="179"/>
    </row>
    <row r="385" spans="5:6" ht="13" x14ac:dyDescent="0.3">
      <c r="E385" s="179"/>
      <c r="F385" s="179"/>
    </row>
    <row r="386" spans="5:6" ht="13" x14ac:dyDescent="0.3">
      <c r="E386" s="179"/>
      <c r="F386" s="179"/>
    </row>
    <row r="387" spans="5:6" ht="13" x14ac:dyDescent="0.3">
      <c r="E387" s="179"/>
      <c r="F387" s="179"/>
    </row>
    <row r="388" spans="5:6" ht="13" x14ac:dyDescent="0.3">
      <c r="E388" s="179"/>
      <c r="F388" s="179"/>
    </row>
    <row r="389" spans="5:6" ht="13" x14ac:dyDescent="0.3">
      <c r="E389" s="179"/>
      <c r="F389" s="179"/>
    </row>
    <row r="390" spans="5:6" ht="13" x14ac:dyDescent="0.3">
      <c r="E390" s="179"/>
      <c r="F390" s="179"/>
    </row>
    <row r="391" spans="5:6" ht="13" x14ac:dyDescent="0.3">
      <c r="E391" s="179"/>
      <c r="F391" s="179"/>
    </row>
    <row r="392" spans="5:6" ht="13" x14ac:dyDescent="0.3">
      <c r="E392" s="179"/>
      <c r="F392" s="179"/>
    </row>
    <row r="393" spans="5:6" ht="13" x14ac:dyDescent="0.3">
      <c r="E393" s="179"/>
      <c r="F393" s="179"/>
    </row>
    <row r="394" spans="5:6" ht="13" x14ac:dyDescent="0.3">
      <c r="E394" s="179"/>
      <c r="F394" s="179"/>
    </row>
    <row r="395" spans="5:6" ht="13" x14ac:dyDescent="0.3">
      <c r="E395" s="179"/>
      <c r="F395" s="179"/>
    </row>
    <row r="396" spans="5:6" ht="13" x14ac:dyDescent="0.3">
      <c r="E396" s="179"/>
      <c r="F396" s="179"/>
    </row>
    <row r="397" spans="5:6" ht="13" x14ac:dyDescent="0.3">
      <c r="E397" s="179"/>
      <c r="F397" s="179"/>
    </row>
    <row r="398" spans="5:6" ht="13" x14ac:dyDescent="0.3">
      <c r="E398" s="179"/>
      <c r="F398" s="179"/>
    </row>
    <row r="399" spans="5:6" ht="13" x14ac:dyDescent="0.3">
      <c r="E399" s="179"/>
      <c r="F399" s="179"/>
    </row>
    <row r="400" spans="5:6" ht="13" x14ac:dyDescent="0.3">
      <c r="E400" s="179"/>
      <c r="F400" s="179"/>
    </row>
    <row r="401" spans="5:6" ht="13" x14ac:dyDescent="0.3">
      <c r="E401" s="179"/>
      <c r="F401" s="179"/>
    </row>
    <row r="402" spans="5:6" ht="13" x14ac:dyDescent="0.3">
      <c r="E402" s="179"/>
      <c r="F402" s="179"/>
    </row>
    <row r="403" spans="5:6" ht="13" x14ac:dyDescent="0.3">
      <c r="E403" s="179"/>
      <c r="F403" s="179"/>
    </row>
    <row r="404" spans="5:6" ht="13" x14ac:dyDescent="0.3">
      <c r="E404" s="179"/>
      <c r="F404" s="179"/>
    </row>
    <row r="405" spans="5:6" ht="13" x14ac:dyDescent="0.3">
      <c r="E405" s="179"/>
      <c r="F405" s="179"/>
    </row>
    <row r="406" spans="5:6" ht="13" x14ac:dyDescent="0.3">
      <c r="E406" s="179"/>
      <c r="F406" s="179"/>
    </row>
    <row r="407" spans="5:6" ht="13" x14ac:dyDescent="0.3">
      <c r="E407" s="179"/>
      <c r="F407" s="179"/>
    </row>
    <row r="408" spans="5:6" ht="13" x14ac:dyDescent="0.3">
      <c r="E408" s="179"/>
      <c r="F408" s="179"/>
    </row>
    <row r="409" spans="5:6" ht="13" x14ac:dyDescent="0.3">
      <c r="E409" s="179"/>
      <c r="F409" s="179"/>
    </row>
    <row r="410" spans="5:6" ht="13" x14ac:dyDescent="0.3">
      <c r="E410" s="179"/>
      <c r="F410" s="179"/>
    </row>
    <row r="411" spans="5:6" ht="13" x14ac:dyDescent="0.3">
      <c r="E411" s="179"/>
      <c r="F411" s="179"/>
    </row>
    <row r="412" spans="5:6" ht="13" x14ac:dyDescent="0.3">
      <c r="E412" s="179"/>
      <c r="F412" s="179"/>
    </row>
    <row r="413" spans="5:6" ht="13" x14ac:dyDescent="0.3">
      <c r="E413" s="179"/>
      <c r="F413" s="179"/>
    </row>
    <row r="414" spans="5:6" ht="13" x14ac:dyDescent="0.3">
      <c r="E414" s="179"/>
      <c r="F414" s="179"/>
    </row>
    <row r="415" spans="5:6" ht="13" x14ac:dyDescent="0.3">
      <c r="E415" s="179"/>
      <c r="F415" s="179"/>
    </row>
    <row r="416" spans="5:6" ht="13" x14ac:dyDescent="0.3">
      <c r="E416" s="179"/>
      <c r="F416" s="179"/>
    </row>
    <row r="417" spans="5:6" ht="13" x14ac:dyDescent="0.3">
      <c r="E417" s="179"/>
      <c r="F417" s="179"/>
    </row>
    <row r="418" spans="5:6" ht="13" x14ac:dyDescent="0.3">
      <c r="E418" s="179"/>
      <c r="F418" s="179"/>
    </row>
    <row r="419" spans="5:6" ht="13" x14ac:dyDescent="0.3">
      <c r="E419" s="179"/>
      <c r="F419" s="179"/>
    </row>
    <row r="420" spans="5:6" ht="13" x14ac:dyDescent="0.3">
      <c r="E420" s="179"/>
      <c r="F420" s="179"/>
    </row>
    <row r="421" spans="5:6" ht="13" x14ac:dyDescent="0.3">
      <c r="E421" s="179"/>
      <c r="F421" s="179"/>
    </row>
    <row r="422" spans="5:6" ht="13" x14ac:dyDescent="0.3">
      <c r="E422" s="179"/>
      <c r="F422" s="179"/>
    </row>
    <row r="423" spans="5:6" ht="13" x14ac:dyDescent="0.3">
      <c r="E423" s="179"/>
      <c r="F423" s="179"/>
    </row>
    <row r="424" spans="5:6" ht="13" x14ac:dyDescent="0.3">
      <c r="E424" s="179"/>
      <c r="F424" s="179"/>
    </row>
    <row r="425" spans="5:6" ht="13" x14ac:dyDescent="0.3">
      <c r="E425" s="179"/>
      <c r="F425" s="179"/>
    </row>
    <row r="426" spans="5:6" ht="13" x14ac:dyDescent="0.3">
      <c r="E426" s="179"/>
      <c r="F426" s="179"/>
    </row>
    <row r="427" spans="5:6" ht="13" x14ac:dyDescent="0.3">
      <c r="E427" s="179"/>
      <c r="F427" s="179"/>
    </row>
    <row r="428" spans="5:6" ht="13" x14ac:dyDescent="0.3">
      <c r="E428" s="179"/>
      <c r="F428" s="179"/>
    </row>
    <row r="429" spans="5:6" ht="13" x14ac:dyDescent="0.3">
      <c r="E429" s="179"/>
      <c r="F429" s="179"/>
    </row>
    <row r="430" spans="5:6" ht="13" x14ac:dyDescent="0.3">
      <c r="E430" s="179"/>
      <c r="F430" s="179"/>
    </row>
    <row r="431" spans="5:6" ht="13" x14ac:dyDescent="0.3">
      <c r="E431" s="179"/>
      <c r="F431" s="179"/>
    </row>
    <row r="432" spans="5:6" ht="13" x14ac:dyDescent="0.3">
      <c r="E432" s="179"/>
      <c r="F432" s="179"/>
    </row>
    <row r="433" spans="5:6" ht="13" x14ac:dyDescent="0.3">
      <c r="E433" s="179"/>
      <c r="F433" s="179"/>
    </row>
    <row r="434" spans="5:6" ht="13" x14ac:dyDescent="0.3">
      <c r="E434" s="179"/>
      <c r="F434" s="179"/>
    </row>
    <row r="435" spans="5:6" ht="13" x14ac:dyDescent="0.3">
      <c r="E435" s="179"/>
      <c r="F435" s="179"/>
    </row>
    <row r="436" spans="5:6" ht="13" x14ac:dyDescent="0.3">
      <c r="E436" s="179"/>
      <c r="F436" s="179"/>
    </row>
    <row r="437" spans="5:6" ht="13" x14ac:dyDescent="0.3">
      <c r="E437" s="179"/>
      <c r="F437" s="179"/>
    </row>
    <row r="438" spans="5:6" ht="13" x14ac:dyDescent="0.3">
      <c r="E438" s="179"/>
      <c r="F438" s="179"/>
    </row>
    <row r="439" spans="5:6" ht="13" x14ac:dyDescent="0.3">
      <c r="E439" s="179"/>
      <c r="F439" s="179"/>
    </row>
    <row r="440" spans="5:6" ht="13" x14ac:dyDescent="0.3">
      <c r="E440" s="179"/>
      <c r="F440" s="179"/>
    </row>
    <row r="441" spans="5:6" ht="13" x14ac:dyDescent="0.3">
      <c r="E441" s="179"/>
      <c r="F441" s="179"/>
    </row>
    <row r="442" spans="5:6" ht="13" x14ac:dyDescent="0.3">
      <c r="E442" s="179"/>
      <c r="F442" s="179"/>
    </row>
    <row r="443" spans="5:6" ht="13" x14ac:dyDescent="0.3">
      <c r="E443" s="179"/>
      <c r="F443" s="179"/>
    </row>
    <row r="444" spans="5:6" ht="13" x14ac:dyDescent="0.3">
      <c r="E444" s="179"/>
      <c r="F444" s="179"/>
    </row>
    <row r="445" spans="5:6" ht="13" x14ac:dyDescent="0.3">
      <c r="E445" s="179"/>
      <c r="F445" s="179"/>
    </row>
    <row r="446" spans="5:6" ht="13" x14ac:dyDescent="0.3">
      <c r="E446" s="179"/>
      <c r="F446" s="179"/>
    </row>
    <row r="447" spans="5:6" ht="13" x14ac:dyDescent="0.3">
      <c r="E447" s="179"/>
      <c r="F447" s="179"/>
    </row>
    <row r="448" spans="5:6" ht="13" x14ac:dyDescent="0.3">
      <c r="E448" s="179"/>
      <c r="F448" s="179"/>
    </row>
    <row r="449" spans="5:6" ht="13" x14ac:dyDescent="0.3">
      <c r="E449" s="179"/>
      <c r="F449" s="179"/>
    </row>
    <row r="450" spans="5:6" ht="13" x14ac:dyDescent="0.3">
      <c r="E450" s="179"/>
      <c r="F450" s="179"/>
    </row>
    <row r="451" spans="5:6" ht="13" x14ac:dyDescent="0.3">
      <c r="E451" s="179"/>
      <c r="F451" s="179"/>
    </row>
    <row r="452" spans="5:6" ht="13" x14ac:dyDescent="0.3">
      <c r="E452" s="179"/>
      <c r="F452" s="179"/>
    </row>
    <row r="453" spans="5:6" ht="13" x14ac:dyDescent="0.3">
      <c r="E453" s="179"/>
      <c r="F453" s="179"/>
    </row>
    <row r="454" spans="5:6" ht="13" x14ac:dyDescent="0.3">
      <c r="E454" s="179"/>
      <c r="F454" s="179"/>
    </row>
    <row r="455" spans="5:6" ht="13" x14ac:dyDescent="0.3">
      <c r="E455" s="179"/>
      <c r="F455" s="179"/>
    </row>
    <row r="456" spans="5:6" ht="13" x14ac:dyDescent="0.3">
      <c r="E456" s="179"/>
      <c r="F456" s="179"/>
    </row>
    <row r="457" spans="5:6" ht="13" x14ac:dyDescent="0.3">
      <c r="E457" s="179"/>
      <c r="F457" s="179"/>
    </row>
    <row r="458" spans="5:6" ht="13" x14ac:dyDescent="0.3">
      <c r="E458" s="179"/>
      <c r="F458" s="179"/>
    </row>
    <row r="459" spans="5:6" ht="13" x14ac:dyDescent="0.3">
      <c r="E459" s="179"/>
      <c r="F459" s="179"/>
    </row>
    <row r="460" spans="5:6" ht="13" x14ac:dyDescent="0.3">
      <c r="E460" s="179"/>
      <c r="F460" s="179"/>
    </row>
    <row r="461" spans="5:6" ht="13" x14ac:dyDescent="0.3">
      <c r="E461" s="179"/>
      <c r="F461" s="179"/>
    </row>
    <row r="462" spans="5:6" ht="13" x14ac:dyDescent="0.3">
      <c r="E462" s="179"/>
      <c r="F462" s="179"/>
    </row>
    <row r="463" spans="5:6" ht="13" x14ac:dyDescent="0.3">
      <c r="E463" s="179"/>
      <c r="F463" s="179"/>
    </row>
    <row r="464" spans="5:6" ht="13" x14ac:dyDescent="0.3">
      <c r="E464" s="179"/>
      <c r="F464" s="179"/>
    </row>
    <row r="465" spans="5:6" ht="13" x14ac:dyDescent="0.3">
      <c r="E465" s="179"/>
      <c r="F465" s="179"/>
    </row>
    <row r="466" spans="5:6" ht="13" x14ac:dyDescent="0.3">
      <c r="E466" s="179"/>
      <c r="F466" s="179"/>
    </row>
    <row r="467" spans="5:6" ht="13" x14ac:dyDescent="0.3">
      <c r="E467" s="179"/>
      <c r="F467" s="179"/>
    </row>
    <row r="468" spans="5:6" ht="13" x14ac:dyDescent="0.3">
      <c r="E468" s="179"/>
      <c r="F468" s="179"/>
    </row>
    <row r="469" spans="5:6" ht="13" x14ac:dyDescent="0.3">
      <c r="E469" s="179"/>
      <c r="F469" s="179"/>
    </row>
    <row r="470" spans="5:6" ht="13" x14ac:dyDescent="0.3">
      <c r="E470" s="179"/>
      <c r="F470" s="179"/>
    </row>
    <row r="471" spans="5:6" ht="13" x14ac:dyDescent="0.3">
      <c r="E471" s="179"/>
      <c r="F471" s="179"/>
    </row>
    <row r="472" spans="5:6" ht="13" x14ac:dyDescent="0.3">
      <c r="E472" s="179"/>
      <c r="F472" s="179"/>
    </row>
    <row r="473" spans="5:6" ht="13" x14ac:dyDescent="0.3">
      <c r="E473" s="179"/>
      <c r="F473" s="179"/>
    </row>
    <row r="474" spans="5:6" ht="13" x14ac:dyDescent="0.3">
      <c r="E474" s="179"/>
      <c r="F474" s="179"/>
    </row>
    <row r="475" spans="5:6" ht="13" x14ac:dyDescent="0.3">
      <c r="E475" s="179"/>
      <c r="F475" s="179"/>
    </row>
    <row r="476" spans="5:6" ht="13" x14ac:dyDescent="0.3">
      <c r="E476" s="179"/>
      <c r="F476" s="179"/>
    </row>
    <row r="477" spans="5:6" ht="13" x14ac:dyDescent="0.3">
      <c r="E477" s="179"/>
      <c r="F477" s="179"/>
    </row>
    <row r="478" spans="5:6" ht="13" x14ac:dyDescent="0.3">
      <c r="E478" s="179"/>
      <c r="F478" s="179"/>
    </row>
    <row r="479" spans="5:6" ht="13" x14ac:dyDescent="0.3">
      <c r="E479" s="179"/>
      <c r="F479" s="179"/>
    </row>
    <row r="480" spans="5:6" ht="13" x14ac:dyDescent="0.3">
      <c r="E480" s="179"/>
      <c r="F480" s="179"/>
    </row>
    <row r="481" spans="5:6" ht="13" x14ac:dyDescent="0.3">
      <c r="E481" s="179"/>
      <c r="F481" s="179"/>
    </row>
    <row r="482" spans="5:6" ht="13" x14ac:dyDescent="0.3">
      <c r="E482" s="179"/>
      <c r="F482" s="179"/>
    </row>
    <row r="483" spans="5:6" ht="13" x14ac:dyDescent="0.3">
      <c r="E483" s="179"/>
      <c r="F483" s="179"/>
    </row>
    <row r="484" spans="5:6" ht="13" x14ac:dyDescent="0.3">
      <c r="E484" s="179"/>
      <c r="F484" s="179"/>
    </row>
    <row r="485" spans="5:6" ht="13" x14ac:dyDescent="0.3">
      <c r="E485" s="179"/>
      <c r="F485" s="179"/>
    </row>
    <row r="486" spans="5:6" ht="13" x14ac:dyDescent="0.3">
      <c r="E486" s="179"/>
      <c r="F486" s="179"/>
    </row>
    <row r="487" spans="5:6" ht="13" x14ac:dyDescent="0.3">
      <c r="E487" s="179"/>
      <c r="F487" s="179"/>
    </row>
    <row r="488" spans="5:6" ht="13" x14ac:dyDescent="0.3">
      <c r="E488" s="179"/>
      <c r="F488" s="179"/>
    </row>
    <row r="489" spans="5:6" ht="13" x14ac:dyDescent="0.3">
      <c r="E489" s="179"/>
      <c r="F489" s="179"/>
    </row>
    <row r="490" spans="5:6" ht="13" x14ac:dyDescent="0.3">
      <c r="E490" s="179"/>
      <c r="F490" s="179"/>
    </row>
    <row r="491" spans="5:6" ht="13" x14ac:dyDescent="0.3">
      <c r="E491" s="179"/>
      <c r="F491" s="179"/>
    </row>
    <row r="492" spans="5:6" ht="13" x14ac:dyDescent="0.3">
      <c r="E492" s="179"/>
      <c r="F492" s="179"/>
    </row>
    <row r="493" spans="5:6" ht="13" x14ac:dyDescent="0.3">
      <c r="E493" s="179"/>
      <c r="F493" s="179"/>
    </row>
    <row r="494" spans="5:6" ht="13" x14ac:dyDescent="0.3">
      <c r="E494" s="179"/>
      <c r="F494" s="179"/>
    </row>
    <row r="495" spans="5:6" ht="13" x14ac:dyDescent="0.3">
      <c r="E495" s="179"/>
      <c r="F495" s="179"/>
    </row>
    <row r="496" spans="5:6" ht="13" x14ac:dyDescent="0.3">
      <c r="E496" s="179"/>
      <c r="F496" s="179"/>
    </row>
    <row r="497" spans="5:6" ht="13" x14ac:dyDescent="0.3">
      <c r="E497" s="179"/>
      <c r="F497" s="179"/>
    </row>
    <row r="498" spans="5:6" ht="13" x14ac:dyDescent="0.3">
      <c r="E498" s="179"/>
      <c r="F498" s="179"/>
    </row>
    <row r="499" spans="5:6" ht="13" x14ac:dyDescent="0.3">
      <c r="E499" s="179"/>
      <c r="F499" s="179"/>
    </row>
    <row r="500" spans="5:6" ht="13" x14ac:dyDescent="0.3">
      <c r="E500" s="179"/>
      <c r="F500" s="179"/>
    </row>
    <row r="501" spans="5:6" ht="13" x14ac:dyDescent="0.3">
      <c r="E501" s="179"/>
      <c r="F501" s="179"/>
    </row>
    <row r="502" spans="5:6" ht="13" x14ac:dyDescent="0.3">
      <c r="E502" s="179"/>
      <c r="F502" s="179"/>
    </row>
    <row r="503" spans="5:6" ht="13" x14ac:dyDescent="0.3">
      <c r="E503" s="179"/>
      <c r="F503" s="179"/>
    </row>
    <row r="504" spans="5:6" ht="13" x14ac:dyDescent="0.3">
      <c r="E504" s="179"/>
      <c r="F504" s="179"/>
    </row>
    <row r="505" spans="5:6" ht="13" x14ac:dyDescent="0.3">
      <c r="E505" s="179"/>
      <c r="F505" s="179"/>
    </row>
    <row r="506" spans="5:6" ht="13" x14ac:dyDescent="0.3">
      <c r="E506" s="179"/>
      <c r="F506" s="179"/>
    </row>
    <row r="507" spans="5:6" ht="13" x14ac:dyDescent="0.3">
      <c r="E507" s="179"/>
      <c r="F507" s="179"/>
    </row>
    <row r="508" spans="5:6" ht="13" x14ac:dyDescent="0.3">
      <c r="E508" s="179"/>
      <c r="F508" s="179"/>
    </row>
    <row r="509" spans="5:6" ht="13" x14ac:dyDescent="0.3">
      <c r="E509" s="179"/>
      <c r="F509" s="179"/>
    </row>
    <row r="510" spans="5:6" ht="13" x14ac:dyDescent="0.3">
      <c r="E510" s="179"/>
      <c r="F510" s="179"/>
    </row>
    <row r="511" spans="5:6" ht="13" x14ac:dyDescent="0.3">
      <c r="E511" s="179"/>
      <c r="F511" s="179"/>
    </row>
    <row r="512" spans="5:6" ht="13" x14ac:dyDescent="0.3">
      <c r="E512" s="179"/>
      <c r="F512" s="179"/>
    </row>
    <row r="513" spans="5:6" ht="13" x14ac:dyDescent="0.3">
      <c r="E513" s="179"/>
      <c r="F513" s="179"/>
    </row>
    <row r="514" spans="5:6" ht="13" x14ac:dyDescent="0.3">
      <c r="E514" s="179"/>
      <c r="F514" s="179"/>
    </row>
    <row r="515" spans="5:6" ht="13" x14ac:dyDescent="0.3">
      <c r="E515" s="179"/>
      <c r="F515" s="179"/>
    </row>
    <row r="516" spans="5:6" ht="13" x14ac:dyDescent="0.3">
      <c r="E516" s="179"/>
      <c r="F516" s="179"/>
    </row>
    <row r="517" spans="5:6" ht="13" x14ac:dyDescent="0.3">
      <c r="E517" s="179"/>
      <c r="F517" s="179"/>
    </row>
    <row r="518" spans="5:6" ht="13" x14ac:dyDescent="0.3">
      <c r="E518" s="179"/>
      <c r="F518" s="179"/>
    </row>
    <row r="519" spans="5:6" ht="13" x14ac:dyDescent="0.3">
      <c r="E519" s="179"/>
      <c r="F519" s="179"/>
    </row>
    <row r="520" spans="5:6" ht="13" x14ac:dyDescent="0.3">
      <c r="E520" s="179"/>
      <c r="F520" s="179"/>
    </row>
    <row r="521" spans="5:6" ht="13" x14ac:dyDescent="0.3">
      <c r="E521" s="179"/>
      <c r="F521" s="179"/>
    </row>
    <row r="522" spans="5:6" ht="13" x14ac:dyDescent="0.3">
      <c r="E522" s="179"/>
      <c r="F522" s="179"/>
    </row>
    <row r="523" spans="5:6" ht="13" x14ac:dyDescent="0.3">
      <c r="E523" s="179"/>
      <c r="F523" s="179"/>
    </row>
    <row r="524" spans="5:6" ht="13" x14ac:dyDescent="0.3">
      <c r="E524" s="179"/>
      <c r="F524" s="179"/>
    </row>
    <row r="525" spans="5:6" ht="13" x14ac:dyDescent="0.3">
      <c r="E525" s="179"/>
      <c r="F525" s="179"/>
    </row>
    <row r="526" spans="5:6" ht="13" x14ac:dyDescent="0.3">
      <c r="E526" s="179"/>
      <c r="F526" s="179"/>
    </row>
    <row r="527" spans="5:6" ht="13" x14ac:dyDescent="0.3">
      <c r="E527" s="179"/>
      <c r="F527" s="179"/>
    </row>
    <row r="528" spans="5:6" ht="13" x14ac:dyDescent="0.3">
      <c r="E528" s="179"/>
      <c r="F528" s="179"/>
    </row>
    <row r="529" spans="5:6" ht="13" x14ac:dyDescent="0.3">
      <c r="E529" s="179"/>
      <c r="F529" s="179"/>
    </row>
    <row r="530" spans="5:6" ht="13" x14ac:dyDescent="0.3">
      <c r="E530" s="179"/>
      <c r="F530" s="179"/>
    </row>
    <row r="531" spans="5:6" ht="13" x14ac:dyDescent="0.3">
      <c r="E531" s="179"/>
      <c r="F531" s="179"/>
    </row>
    <row r="532" spans="5:6" ht="13" x14ac:dyDescent="0.3">
      <c r="E532" s="179"/>
      <c r="F532" s="179"/>
    </row>
    <row r="533" spans="5:6" ht="13" x14ac:dyDescent="0.3">
      <c r="E533" s="179"/>
      <c r="F533" s="179"/>
    </row>
    <row r="534" spans="5:6" ht="13" x14ac:dyDescent="0.3">
      <c r="E534" s="179"/>
      <c r="F534" s="179"/>
    </row>
    <row r="535" spans="5:6" ht="13" x14ac:dyDescent="0.3">
      <c r="E535" s="179"/>
      <c r="F535" s="179"/>
    </row>
    <row r="536" spans="5:6" ht="13" x14ac:dyDescent="0.3">
      <c r="E536" s="179"/>
      <c r="F536" s="179"/>
    </row>
    <row r="537" spans="5:6" ht="13" x14ac:dyDescent="0.3">
      <c r="E537" s="179"/>
      <c r="F537" s="179"/>
    </row>
    <row r="538" spans="5:6" ht="13" x14ac:dyDescent="0.3">
      <c r="E538" s="179"/>
      <c r="F538" s="179"/>
    </row>
    <row r="539" spans="5:6" ht="13" x14ac:dyDescent="0.3">
      <c r="E539" s="179"/>
      <c r="F539" s="179"/>
    </row>
    <row r="540" spans="5:6" ht="13" x14ac:dyDescent="0.3">
      <c r="E540" s="179"/>
      <c r="F540" s="179"/>
    </row>
    <row r="541" spans="5:6" ht="13" x14ac:dyDescent="0.3">
      <c r="E541" s="179"/>
      <c r="F541" s="179"/>
    </row>
    <row r="542" spans="5:6" ht="13" x14ac:dyDescent="0.3">
      <c r="E542" s="179"/>
      <c r="F542" s="179"/>
    </row>
    <row r="543" spans="5:6" ht="13" x14ac:dyDescent="0.3">
      <c r="E543" s="179"/>
      <c r="F543" s="179"/>
    </row>
    <row r="544" spans="5:6" ht="13" x14ac:dyDescent="0.3">
      <c r="E544" s="179"/>
      <c r="F544" s="179"/>
    </row>
    <row r="545" spans="5:6" ht="13" x14ac:dyDescent="0.3">
      <c r="E545" s="179"/>
      <c r="F545" s="179"/>
    </row>
    <row r="546" spans="5:6" ht="13" x14ac:dyDescent="0.3">
      <c r="E546" s="179"/>
      <c r="F546" s="179"/>
    </row>
    <row r="547" spans="5:6" ht="13" x14ac:dyDescent="0.3">
      <c r="E547" s="179"/>
      <c r="F547" s="179"/>
    </row>
    <row r="548" spans="5:6" ht="13" x14ac:dyDescent="0.3">
      <c r="E548" s="179"/>
      <c r="F548" s="179"/>
    </row>
    <row r="549" spans="5:6" ht="13" x14ac:dyDescent="0.3">
      <c r="E549" s="179"/>
      <c r="F549" s="179"/>
    </row>
    <row r="550" spans="5:6" ht="13" x14ac:dyDescent="0.3">
      <c r="E550" s="179"/>
      <c r="F550" s="179"/>
    </row>
    <row r="551" spans="5:6" ht="13" x14ac:dyDescent="0.3">
      <c r="E551" s="179"/>
      <c r="F551" s="179"/>
    </row>
    <row r="552" spans="5:6" ht="13" x14ac:dyDescent="0.3">
      <c r="E552" s="179"/>
      <c r="F552" s="179"/>
    </row>
    <row r="553" spans="5:6" ht="13" x14ac:dyDescent="0.3">
      <c r="E553" s="179"/>
      <c r="F553" s="179"/>
    </row>
    <row r="554" spans="5:6" ht="13" x14ac:dyDescent="0.3">
      <c r="E554" s="179"/>
      <c r="F554" s="179"/>
    </row>
    <row r="555" spans="5:6" ht="13" x14ac:dyDescent="0.3">
      <c r="E555" s="179"/>
      <c r="F555" s="179"/>
    </row>
    <row r="556" spans="5:6" ht="13" x14ac:dyDescent="0.3">
      <c r="E556" s="179"/>
      <c r="F556" s="179"/>
    </row>
    <row r="557" spans="5:6" ht="13" x14ac:dyDescent="0.3">
      <c r="E557" s="179"/>
      <c r="F557" s="179"/>
    </row>
    <row r="558" spans="5:6" ht="13" x14ac:dyDescent="0.3">
      <c r="E558" s="179"/>
      <c r="F558" s="179"/>
    </row>
    <row r="559" spans="5:6" ht="13" x14ac:dyDescent="0.3">
      <c r="E559" s="179"/>
      <c r="F559" s="179"/>
    </row>
    <row r="560" spans="5:6" ht="13" x14ac:dyDescent="0.3">
      <c r="E560" s="179"/>
      <c r="F560" s="179"/>
    </row>
    <row r="561" spans="5:6" ht="13" x14ac:dyDescent="0.3">
      <c r="E561" s="179"/>
      <c r="F561" s="179"/>
    </row>
    <row r="562" spans="5:6" ht="13" x14ac:dyDescent="0.3">
      <c r="E562" s="179"/>
      <c r="F562" s="179"/>
    </row>
    <row r="563" spans="5:6" ht="13" x14ac:dyDescent="0.3">
      <c r="E563" s="179"/>
      <c r="F563" s="179"/>
    </row>
    <row r="564" spans="5:6" ht="13" x14ac:dyDescent="0.3">
      <c r="E564" s="179"/>
      <c r="F564" s="179"/>
    </row>
    <row r="565" spans="5:6" ht="13" x14ac:dyDescent="0.3">
      <c r="E565" s="179"/>
      <c r="F565" s="179"/>
    </row>
    <row r="566" spans="5:6" ht="13" x14ac:dyDescent="0.3">
      <c r="E566" s="179"/>
      <c r="F566" s="179"/>
    </row>
    <row r="567" spans="5:6" ht="13" x14ac:dyDescent="0.3">
      <c r="E567" s="179"/>
      <c r="F567" s="179"/>
    </row>
    <row r="568" spans="5:6" ht="13" x14ac:dyDescent="0.3">
      <c r="E568" s="179"/>
      <c r="F568" s="179"/>
    </row>
    <row r="569" spans="5:6" ht="13" x14ac:dyDescent="0.3">
      <c r="E569" s="179"/>
      <c r="F569" s="179"/>
    </row>
    <row r="570" spans="5:6" ht="13" x14ac:dyDescent="0.3">
      <c r="E570" s="179"/>
      <c r="F570" s="179"/>
    </row>
    <row r="571" spans="5:6" ht="13" x14ac:dyDescent="0.3">
      <c r="E571" s="179"/>
      <c r="F571" s="179"/>
    </row>
    <row r="572" spans="5:6" ht="13" x14ac:dyDescent="0.3">
      <c r="E572" s="179"/>
      <c r="F572" s="179"/>
    </row>
    <row r="573" spans="5:6" ht="13" x14ac:dyDescent="0.3">
      <c r="E573" s="179"/>
      <c r="F573" s="179"/>
    </row>
    <row r="574" spans="5:6" ht="13" x14ac:dyDescent="0.3">
      <c r="E574" s="179"/>
      <c r="F574" s="179"/>
    </row>
    <row r="575" spans="5:6" ht="13" x14ac:dyDescent="0.3">
      <c r="E575" s="179"/>
      <c r="F575" s="179"/>
    </row>
    <row r="576" spans="5:6" ht="13" x14ac:dyDescent="0.3">
      <c r="E576" s="179"/>
      <c r="F576" s="179"/>
    </row>
    <row r="577" spans="5:6" ht="13" x14ac:dyDescent="0.3">
      <c r="E577" s="179"/>
      <c r="F577" s="179"/>
    </row>
    <row r="578" spans="5:6" ht="13" x14ac:dyDescent="0.3">
      <c r="E578" s="179"/>
      <c r="F578" s="179"/>
    </row>
    <row r="579" spans="5:6" ht="13" x14ac:dyDescent="0.3">
      <c r="E579" s="179"/>
      <c r="F579" s="179"/>
    </row>
    <row r="580" spans="5:6" ht="13" x14ac:dyDescent="0.3">
      <c r="E580" s="179"/>
      <c r="F580" s="179"/>
    </row>
    <row r="581" spans="5:6" ht="13" x14ac:dyDescent="0.3">
      <c r="E581" s="179"/>
      <c r="F581" s="179"/>
    </row>
    <row r="582" spans="5:6" ht="13" x14ac:dyDescent="0.3">
      <c r="E582" s="179"/>
      <c r="F582" s="179"/>
    </row>
    <row r="583" spans="5:6" ht="13" x14ac:dyDescent="0.3">
      <c r="E583" s="179"/>
      <c r="F583" s="179"/>
    </row>
    <row r="584" spans="5:6" ht="13" x14ac:dyDescent="0.3">
      <c r="E584" s="179"/>
      <c r="F584" s="179"/>
    </row>
    <row r="585" spans="5:6" ht="13" x14ac:dyDescent="0.3">
      <c r="E585" s="179"/>
      <c r="F585" s="179"/>
    </row>
    <row r="586" spans="5:6" ht="13" x14ac:dyDescent="0.3">
      <c r="E586" s="179"/>
      <c r="F586" s="179"/>
    </row>
    <row r="587" spans="5:6" ht="13" x14ac:dyDescent="0.3">
      <c r="E587" s="179"/>
      <c r="F587" s="179"/>
    </row>
    <row r="588" spans="5:6" ht="13" x14ac:dyDescent="0.3">
      <c r="E588" s="179"/>
      <c r="F588" s="179"/>
    </row>
    <row r="589" spans="5:6" ht="13" x14ac:dyDescent="0.3">
      <c r="E589" s="179"/>
      <c r="F589" s="179"/>
    </row>
    <row r="590" spans="5:6" ht="13" x14ac:dyDescent="0.3">
      <c r="E590" s="179"/>
      <c r="F590" s="179"/>
    </row>
    <row r="591" spans="5:6" ht="13" x14ac:dyDescent="0.3">
      <c r="E591" s="179"/>
      <c r="F591" s="179"/>
    </row>
    <row r="592" spans="5:6" ht="13" x14ac:dyDescent="0.3">
      <c r="E592" s="179"/>
      <c r="F592" s="179"/>
    </row>
    <row r="593" spans="5:6" ht="13" x14ac:dyDescent="0.3">
      <c r="E593" s="179"/>
      <c r="F593" s="179"/>
    </row>
    <row r="594" spans="5:6" ht="13" x14ac:dyDescent="0.3">
      <c r="E594" s="179"/>
      <c r="F594" s="179"/>
    </row>
    <row r="595" spans="5:6" ht="13" x14ac:dyDescent="0.3">
      <c r="E595" s="179"/>
      <c r="F595" s="179"/>
    </row>
    <row r="596" spans="5:6" ht="13" x14ac:dyDescent="0.3">
      <c r="E596" s="179"/>
      <c r="F596" s="179"/>
    </row>
    <row r="597" spans="5:6" ht="13" x14ac:dyDescent="0.3">
      <c r="E597" s="179"/>
      <c r="F597" s="179"/>
    </row>
    <row r="598" spans="5:6" ht="13" x14ac:dyDescent="0.3">
      <c r="E598" s="179"/>
      <c r="F598" s="179"/>
    </row>
    <row r="599" spans="5:6" ht="13" x14ac:dyDescent="0.3">
      <c r="E599" s="179"/>
      <c r="F599" s="179"/>
    </row>
    <row r="600" spans="5:6" ht="13" x14ac:dyDescent="0.3">
      <c r="E600" s="179"/>
      <c r="F600" s="179"/>
    </row>
    <row r="601" spans="5:6" ht="13" x14ac:dyDescent="0.3">
      <c r="E601" s="179"/>
      <c r="F601" s="179"/>
    </row>
    <row r="602" spans="5:6" ht="13" x14ac:dyDescent="0.3">
      <c r="E602" s="179"/>
      <c r="F602" s="179"/>
    </row>
    <row r="603" spans="5:6" ht="13" x14ac:dyDescent="0.3">
      <c r="E603" s="179"/>
      <c r="F603" s="179"/>
    </row>
    <row r="604" spans="5:6" ht="13" x14ac:dyDescent="0.3">
      <c r="E604" s="179"/>
      <c r="F604" s="179"/>
    </row>
    <row r="605" spans="5:6" ht="13" x14ac:dyDescent="0.3">
      <c r="E605" s="179"/>
      <c r="F605" s="179"/>
    </row>
    <row r="606" spans="5:6" ht="13" x14ac:dyDescent="0.3">
      <c r="E606" s="179"/>
      <c r="F606" s="179"/>
    </row>
    <row r="607" spans="5:6" ht="13" x14ac:dyDescent="0.3">
      <c r="E607" s="179"/>
      <c r="F607" s="179"/>
    </row>
    <row r="608" spans="5:6" ht="13" x14ac:dyDescent="0.3">
      <c r="E608" s="179"/>
      <c r="F608" s="179"/>
    </row>
    <row r="609" spans="5:6" ht="13" x14ac:dyDescent="0.3">
      <c r="E609" s="179"/>
      <c r="F609" s="179"/>
    </row>
    <row r="610" spans="5:6" ht="13" x14ac:dyDescent="0.3">
      <c r="E610" s="179"/>
      <c r="F610" s="179"/>
    </row>
    <row r="611" spans="5:6" ht="13" x14ac:dyDescent="0.3">
      <c r="E611" s="179"/>
      <c r="F611" s="179"/>
    </row>
    <row r="612" spans="5:6" ht="13" x14ac:dyDescent="0.3">
      <c r="E612" s="179"/>
      <c r="F612" s="179"/>
    </row>
    <row r="613" spans="5:6" ht="13" x14ac:dyDescent="0.3">
      <c r="E613" s="179"/>
      <c r="F613" s="179"/>
    </row>
    <row r="614" spans="5:6" ht="13" x14ac:dyDescent="0.3">
      <c r="E614" s="179"/>
      <c r="F614" s="179"/>
    </row>
    <row r="615" spans="5:6" ht="13" x14ac:dyDescent="0.3">
      <c r="E615" s="179"/>
      <c r="F615" s="179"/>
    </row>
    <row r="616" spans="5:6" ht="13" x14ac:dyDescent="0.3">
      <c r="E616" s="179"/>
      <c r="F616" s="179"/>
    </row>
    <row r="617" spans="5:6" ht="13" x14ac:dyDescent="0.3">
      <c r="E617" s="179"/>
      <c r="F617" s="179"/>
    </row>
    <row r="618" spans="5:6" ht="13" x14ac:dyDescent="0.3">
      <c r="E618" s="179"/>
      <c r="F618" s="179"/>
    </row>
    <row r="619" spans="5:6" ht="13" x14ac:dyDescent="0.3">
      <c r="E619" s="179"/>
      <c r="F619" s="179"/>
    </row>
    <row r="620" spans="5:6" ht="13" x14ac:dyDescent="0.3">
      <c r="E620" s="179"/>
      <c r="F620" s="179"/>
    </row>
    <row r="621" spans="5:6" ht="13" x14ac:dyDescent="0.3">
      <c r="E621" s="179"/>
      <c r="F621" s="179"/>
    </row>
    <row r="622" spans="5:6" ht="13" x14ac:dyDescent="0.3">
      <c r="E622" s="179"/>
      <c r="F622" s="179"/>
    </row>
    <row r="623" spans="5:6" ht="13" x14ac:dyDescent="0.3">
      <c r="E623" s="179"/>
      <c r="F623" s="179"/>
    </row>
    <row r="624" spans="5:6" ht="13" x14ac:dyDescent="0.3">
      <c r="E624" s="179"/>
      <c r="F624" s="179"/>
    </row>
    <row r="625" spans="5:6" ht="13" x14ac:dyDescent="0.3">
      <c r="E625" s="179"/>
      <c r="F625" s="179"/>
    </row>
    <row r="626" spans="5:6" ht="13" x14ac:dyDescent="0.3">
      <c r="E626" s="179"/>
      <c r="F626" s="179"/>
    </row>
    <row r="627" spans="5:6" ht="13" x14ac:dyDescent="0.3">
      <c r="E627" s="179"/>
      <c r="F627" s="179"/>
    </row>
    <row r="628" spans="5:6" ht="13" x14ac:dyDescent="0.3">
      <c r="E628" s="179"/>
      <c r="F628" s="179"/>
    </row>
    <row r="629" spans="5:6" ht="13" x14ac:dyDescent="0.3">
      <c r="E629" s="179"/>
      <c r="F629" s="179"/>
    </row>
    <row r="630" spans="5:6" ht="13" x14ac:dyDescent="0.3">
      <c r="E630" s="179"/>
      <c r="F630" s="179"/>
    </row>
    <row r="631" spans="5:6" ht="13" x14ac:dyDescent="0.3">
      <c r="E631" s="179"/>
      <c r="F631" s="179"/>
    </row>
    <row r="632" spans="5:6" ht="13" x14ac:dyDescent="0.3">
      <c r="E632" s="179"/>
      <c r="F632" s="179"/>
    </row>
    <row r="633" spans="5:6" ht="13" x14ac:dyDescent="0.3">
      <c r="E633" s="179"/>
      <c r="F633" s="179"/>
    </row>
    <row r="634" spans="5:6" ht="13" x14ac:dyDescent="0.3">
      <c r="E634" s="179"/>
      <c r="F634" s="179"/>
    </row>
    <row r="635" spans="5:6" ht="13" x14ac:dyDescent="0.3">
      <c r="E635" s="179"/>
      <c r="F635" s="179"/>
    </row>
    <row r="636" spans="5:6" ht="13" x14ac:dyDescent="0.3">
      <c r="E636" s="179"/>
      <c r="F636" s="179"/>
    </row>
    <row r="637" spans="5:6" ht="13" x14ac:dyDescent="0.3">
      <c r="E637" s="179"/>
      <c r="F637" s="179"/>
    </row>
    <row r="638" spans="5:6" ht="13" x14ac:dyDescent="0.3">
      <c r="E638" s="179"/>
      <c r="F638" s="179"/>
    </row>
    <row r="639" spans="5:6" ht="13" x14ac:dyDescent="0.3">
      <c r="E639" s="179"/>
      <c r="F639" s="179"/>
    </row>
    <row r="640" spans="5:6" ht="13" x14ac:dyDescent="0.3">
      <c r="E640" s="179"/>
      <c r="F640" s="179"/>
    </row>
    <row r="641" spans="5:6" ht="13" x14ac:dyDescent="0.3">
      <c r="E641" s="179"/>
      <c r="F641" s="179"/>
    </row>
    <row r="642" spans="5:6" ht="13" x14ac:dyDescent="0.3">
      <c r="E642" s="179"/>
      <c r="F642" s="179"/>
    </row>
    <row r="643" spans="5:6" ht="13" x14ac:dyDescent="0.3">
      <c r="E643" s="179"/>
      <c r="F643" s="179"/>
    </row>
    <row r="644" spans="5:6" ht="13" x14ac:dyDescent="0.3">
      <c r="E644" s="179"/>
      <c r="F644" s="179"/>
    </row>
    <row r="645" spans="5:6" ht="13" x14ac:dyDescent="0.3">
      <c r="E645" s="179"/>
      <c r="F645" s="179"/>
    </row>
    <row r="646" spans="5:6" ht="13" x14ac:dyDescent="0.3">
      <c r="E646" s="179"/>
      <c r="F646" s="179"/>
    </row>
    <row r="647" spans="5:6" ht="13" x14ac:dyDescent="0.3">
      <c r="E647" s="179"/>
      <c r="F647" s="179"/>
    </row>
    <row r="648" spans="5:6" ht="13" x14ac:dyDescent="0.3">
      <c r="E648" s="179"/>
      <c r="F648" s="179"/>
    </row>
    <row r="649" spans="5:6" ht="13" x14ac:dyDescent="0.3">
      <c r="E649" s="179"/>
      <c r="F649" s="179"/>
    </row>
    <row r="650" spans="5:6" ht="13" x14ac:dyDescent="0.3">
      <c r="E650" s="179"/>
      <c r="F650" s="179"/>
    </row>
    <row r="651" spans="5:6" ht="13" x14ac:dyDescent="0.3">
      <c r="E651" s="179"/>
      <c r="F651" s="179"/>
    </row>
    <row r="652" spans="5:6" ht="13" x14ac:dyDescent="0.3">
      <c r="E652" s="179"/>
      <c r="F652" s="179"/>
    </row>
    <row r="653" spans="5:6" ht="13" x14ac:dyDescent="0.3">
      <c r="E653" s="179"/>
      <c r="F653" s="179"/>
    </row>
    <row r="654" spans="5:6" ht="13" x14ac:dyDescent="0.3">
      <c r="E654" s="179"/>
      <c r="F654" s="179"/>
    </row>
    <row r="655" spans="5:6" ht="13" x14ac:dyDescent="0.3">
      <c r="E655" s="179"/>
      <c r="F655" s="179"/>
    </row>
    <row r="656" spans="5:6" ht="13" x14ac:dyDescent="0.3">
      <c r="E656" s="179"/>
      <c r="F656" s="179"/>
    </row>
    <row r="657" spans="5:6" ht="13" x14ac:dyDescent="0.3">
      <c r="E657" s="179"/>
      <c r="F657" s="179"/>
    </row>
    <row r="658" spans="5:6" ht="13" x14ac:dyDescent="0.3">
      <c r="E658" s="179"/>
      <c r="F658" s="179"/>
    </row>
    <row r="659" spans="5:6" ht="13" x14ac:dyDescent="0.3">
      <c r="E659" s="179"/>
      <c r="F659" s="179"/>
    </row>
    <row r="660" spans="5:6" ht="13" x14ac:dyDescent="0.3">
      <c r="E660" s="179"/>
      <c r="F660" s="179"/>
    </row>
    <row r="661" spans="5:6" ht="13" x14ac:dyDescent="0.3">
      <c r="E661" s="179"/>
      <c r="F661" s="179"/>
    </row>
    <row r="662" spans="5:6" ht="13" x14ac:dyDescent="0.3">
      <c r="E662" s="179"/>
      <c r="F662" s="179"/>
    </row>
    <row r="663" spans="5:6" ht="13" x14ac:dyDescent="0.3">
      <c r="E663" s="179"/>
      <c r="F663" s="179"/>
    </row>
    <row r="664" spans="5:6" ht="13" x14ac:dyDescent="0.3">
      <c r="E664" s="179"/>
      <c r="F664" s="179"/>
    </row>
    <row r="665" spans="5:6" ht="13" x14ac:dyDescent="0.3">
      <c r="E665" s="179"/>
      <c r="F665" s="179"/>
    </row>
    <row r="666" spans="5:6" ht="13" x14ac:dyDescent="0.3">
      <c r="E666" s="179"/>
      <c r="F666" s="179"/>
    </row>
    <row r="667" spans="5:6" ht="13" x14ac:dyDescent="0.3">
      <c r="E667" s="179"/>
      <c r="F667" s="179"/>
    </row>
    <row r="668" spans="5:6" ht="13" x14ac:dyDescent="0.3">
      <c r="E668" s="179"/>
      <c r="F668" s="179"/>
    </row>
    <row r="669" spans="5:6" ht="13" x14ac:dyDescent="0.3">
      <c r="E669" s="179"/>
      <c r="F669" s="179"/>
    </row>
    <row r="670" spans="5:6" ht="13" x14ac:dyDescent="0.3">
      <c r="E670" s="179"/>
      <c r="F670" s="179"/>
    </row>
    <row r="671" spans="5:6" ht="13" x14ac:dyDescent="0.3">
      <c r="E671" s="179"/>
      <c r="F671" s="179"/>
    </row>
    <row r="672" spans="5:6" ht="13" x14ac:dyDescent="0.3">
      <c r="E672" s="179"/>
      <c r="F672" s="179"/>
    </row>
    <row r="673" spans="5:6" ht="13" x14ac:dyDescent="0.3">
      <c r="E673" s="179"/>
      <c r="F673" s="179"/>
    </row>
    <row r="674" spans="5:6" ht="13" x14ac:dyDescent="0.3">
      <c r="E674" s="179"/>
      <c r="F674" s="179"/>
    </row>
    <row r="675" spans="5:6" ht="13" x14ac:dyDescent="0.3">
      <c r="E675" s="179"/>
      <c r="F675" s="179"/>
    </row>
    <row r="676" spans="5:6" ht="13" x14ac:dyDescent="0.3">
      <c r="E676" s="179"/>
      <c r="F676" s="179"/>
    </row>
    <row r="677" spans="5:6" ht="13" x14ac:dyDescent="0.3">
      <c r="E677" s="179"/>
      <c r="F677" s="179"/>
    </row>
    <row r="678" spans="5:6" ht="13" x14ac:dyDescent="0.3">
      <c r="E678" s="179"/>
      <c r="F678" s="179"/>
    </row>
    <row r="679" spans="5:6" ht="13" x14ac:dyDescent="0.3">
      <c r="E679" s="179"/>
      <c r="F679" s="179"/>
    </row>
    <row r="680" spans="5:6" ht="13" x14ac:dyDescent="0.3">
      <c r="E680" s="179"/>
      <c r="F680" s="179"/>
    </row>
    <row r="681" spans="5:6" ht="13" x14ac:dyDescent="0.3">
      <c r="E681" s="179"/>
      <c r="F681" s="179"/>
    </row>
    <row r="682" spans="5:6" ht="13" x14ac:dyDescent="0.3">
      <c r="E682" s="179"/>
      <c r="F682" s="179"/>
    </row>
    <row r="683" spans="5:6" ht="13" x14ac:dyDescent="0.3">
      <c r="E683" s="179"/>
      <c r="F683" s="179"/>
    </row>
    <row r="684" spans="5:6" ht="13" x14ac:dyDescent="0.3">
      <c r="E684" s="179"/>
      <c r="F684" s="179"/>
    </row>
    <row r="685" spans="5:6" ht="13" x14ac:dyDescent="0.3">
      <c r="E685" s="179"/>
      <c r="F685" s="179"/>
    </row>
    <row r="686" spans="5:6" ht="13" x14ac:dyDescent="0.3">
      <c r="E686" s="179"/>
      <c r="F686" s="179"/>
    </row>
    <row r="687" spans="5:6" ht="13" x14ac:dyDescent="0.3">
      <c r="E687" s="179"/>
      <c r="F687" s="179"/>
    </row>
    <row r="688" spans="5:6" ht="13" x14ac:dyDescent="0.3">
      <c r="E688" s="179"/>
      <c r="F688" s="179"/>
    </row>
    <row r="689" spans="5:6" ht="13" x14ac:dyDescent="0.3">
      <c r="E689" s="179"/>
      <c r="F689" s="179"/>
    </row>
    <row r="690" spans="5:6" ht="13" x14ac:dyDescent="0.3">
      <c r="E690" s="179"/>
      <c r="F690" s="179"/>
    </row>
    <row r="691" spans="5:6" ht="13" x14ac:dyDescent="0.3">
      <c r="E691" s="179"/>
      <c r="F691" s="179"/>
    </row>
    <row r="692" spans="5:6" ht="13" x14ac:dyDescent="0.3">
      <c r="E692" s="179"/>
      <c r="F692" s="179"/>
    </row>
    <row r="693" spans="5:6" ht="13" x14ac:dyDescent="0.3">
      <c r="E693" s="179"/>
      <c r="F693" s="179"/>
    </row>
    <row r="694" spans="5:6" ht="13" x14ac:dyDescent="0.3">
      <c r="E694" s="179"/>
      <c r="F694" s="179"/>
    </row>
    <row r="695" spans="5:6" ht="13" x14ac:dyDescent="0.3">
      <c r="E695" s="179"/>
      <c r="F695" s="179"/>
    </row>
    <row r="696" spans="5:6" ht="13" x14ac:dyDescent="0.3">
      <c r="E696" s="179"/>
      <c r="F696" s="179"/>
    </row>
    <row r="697" spans="5:6" ht="13" x14ac:dyDescent="0.3">
      <c r="E697" s="179"/>
      <c r="F697" s="179"/>
    </row>
    <row r="698" spans="5:6" ht="13" x14ac:dyDescent="0.3">
      <c r="E698" s="179"/>
      <c r="F698" s="179"/>
    </row>
    <row r="699" spans="5:6" ht="13" x14ac:dyDescent="0.3">
      <c r="E699" s="179"/>
      <c r="F699" s="179"/>
    </row>
    <row r="700" spans="5:6" ht="13" x14ac:dyDescent="0.3">
      <c r="E700" s="179"/>
      <c r="F700" s="179"/>
    </row>
    <row r="701" spans="5:6" ht="13" x14ac:dyDescent="0.3">
      <c r="E701" s="179"/>
      <c r="F701" s="179"/>
    </row>
    <row r="702" spans="5:6" ht="13" x14ac:dyDescent="0.3">
      <c r="E702" s="179"/>
      <c r="F702" s="179"/>
    </row>
    <row r="703" spans="5:6" ht="13" x14ac:dyDescent="0.3">
      <c r="E703" s="179"/>
      <c r="F703" s="179"/>
    </row>
    <row r="704" spans="5:6" ht="13" x14ac:dyDescent="0.3">
      <c r="E704" s="179"/>
      <c r="F704" s="179"/>
    </row>
    <row r="705" spans="5:6" ht="13" x14ac:dyDescent="0.3">
      <c r="E705" s="179"/>
      <c r="F705" s="179"/>
    </row>
    <row r="706" spans="5:6" ht="13" x14ac:dyDescent="0.3">
      <c r="E706" s="179"/>
      <c r="F706" s="179"/>
    </row>
    <row r="707" spans="5:6" ht="13" x14ac:dyDescent="0.3">
      <c r="E707" s="179"/>
      <c r="F707" s="179"/>
    </row>
    <row r="708" spans="5:6" ht="13" x14ac:dyDescent="0.3">
      <c r="E708" s="179"/>
      <c r="F708" s="179"/>
    </row>
    <row r="709" spans="5:6" ht="13" x14ac:dyDescent="0.3">
      <c r="E709" s="179"/>
      <c r="F709" s="179"/>
    </row>
    <row r="710" spans="5:6" ht="13" x14ac:dyDescent="0.3">
      <c r="E710" s="179"/>
      <c r="F710" s="179"/>
    </row>
    <row r="711" spans="5:6" ht="13" x14ac:dyDescent="0.3">
      <c r="E711" s="179"/>
      <c r="F711" s="179"/>
    </row>
    <row r="712" spans="5:6" ht="13" x14ac:dyDescent="0.3">
      <c r="E712" s="179"/>
      <c r="F712" s="179"/>
    </row>
    <row r="713" spans="5:6" ht="13" x14ac:dyDescent="0.3">
      <c r="E713" s="179"/>
      <c r="F713" s="179"/>
    </row>
    <row r="714" spans="5:6" ht="13" x14ac:dyDescent="0.3">
      <c r="E714" s="179"/>
      <c r="F714" s="179"/>
    </row>
    <row r="715" spans="5:6" ht="13" x14ac:dyDescent="0.3">
      <c r="E715" s="179"/>
      <c r="F715" s="179"/>
    </row>
    <row r="716" spans="5:6" ht="13" x14ac:dyDescent="0.3">
      <c r="E716" s="179"/>
      <c r="F716" s="179"/>
    </row>
    <row r="717" spans="5:6" ht="13" x14ac:dyDescent="0.3">
      <c r="E717" s="179"/>
      <c r="F717" s="179"/>
    </row>
    <row r="718" spans="5:6" ht="13" x14ac:dyDescent="0.3">
      <c r="E718" s="179"/>
      <c r="F718" s="179"/>
    </row>
    <row r="719" spans="5:6" ht="13" x14ac:dyDescent="0.3">
      <c r="E719" s="179"/>
      <c r="F719" s="179"/>
    </row>
    <row r="720" spans="5:6" ht="13" x14ac:dyDescent="0.3">
      <c r="E720" s="179"/>
      <c r="F720" s="179"/>
    </row>
    <row r="721" spans="5:6" ht="13" x14ac:dyDescent="0.3">
      <c r="E721" s="179"/>
      <c r="F721" s="179"/>
    </row>
    <row r="722" spans="5:6" ht="13" x14ac:dyDescent="0.3">
      <c r="E722" s="179"/>
      <c r="F722" s="179"/>
    </row>
    <row r="723" spans="5:6" ht="13" x14ac:dyDescent="0.3">
      <c r="E723" s="179"/>
      <c r="F723" s="179"/>
    </row>
    <row r="724" spans="5:6" ht="13" x14ac:dyDescent="0.3">
      <c r="E724" s="179"/>
      <c r="F724" s="179"/>
    </row>
    <row r="725" spans="5:6" ht="13" x14ac:dyDescent="0.3">
      <c r="E725" s="179"/>
      <c r="F725" s="179"/>
    </row>
    <row r="726" spans="5:6" ht="13" x14ac:dyDescent="0.3">
      <c r="E726" s="179"/>
      <c r="F726" s="179"/>
    </row>
    <row r="727" spans="5:6" ht="13" x14ac:dyDescent="0.3">
      <c r="E727" s="179"/>
      <c r="F727" s="179"/>
    </row>
    <row r="728" spans="5:6" ht="13" x14ac:dyDescent="0.3">
      <c r="E728" s="179"/>
      <c r="F728" s="179"/>
    </row>
    <row r="729" spans="5:6" ht="13" x14ac:dyDescent="0.3">
      <c r="E729" s="179"/>
      <c r="F729" s="179"/>
    </row>
    <row r="730" spans="5:6" ht="13" x14ac:dyDescent="0.3">
      <c r="E730" s="179"/>
      <c r="F730" s="179"/>
    </row>
    <row r="731" spans="5:6" ht="13" x14ac:dyDescent="0.3">
      <c r="E731" s="179"/>
      <c r="F731" s="179"/>
    </row>
    <row r="732" spans="5:6" ht="13" x14ac:dyDescent="0.3">
      <c r="E732" s="179"/>
      <c r="F732" s="179"/>
    </row>
    <row r="733" spans="5:6" ht="13" x14ac:dyDescent="0.3">
      <c r="E733" s="179"/>
      <c r="F733" s="179"/>
    </row>
    <row r="734" spans="5:6" ht="13" x14ac:dyDescent="0.3">
      <c r="E734" s="179"/>
      <c r="F734" s="179"/>
    </row>
    <row r="735" spans="5:6" ht="13" x14ac:dyDescent="0.3">
      <c r="E735" s="179"/>
      <c r="F735" s="179"/>
    </row>
    <row r="736" spans="5:6" ht="13" x14ac:dyDescent="0.3">
      <c r="E736" s="179"/>
      <c r="F736" s="179"/>
    </row>
    <row r="737" spans="5:6" ht="13" x14ac:dyDescent="0.3">
      <c r="E737" s="179"/>
      <c r="F737" s="179"/>
    </row>
    <row r="738" spans="5:6" ht="13" x14ac:dyDescent="0.3">
      <c r="E738" s="179"/>
      <c r="F738" s="179"/>
    </row>
    <row r="739" spans="5:6" ht="13" x14ac:dyDescent="0.3">
      <c r="E739" s="179"/>
      <c r="F739" s="179"/>
    </row>
    <row r="740" spans="5:6" ht="13" x14ac:dyDescent="0.3">
      <c r="E740" s="179"/>
      <c r="F740" s="179"/>
    </row>
    <row r="741" spans="5:6" ht="13" x14ac:dyDescent="0.3">
      <c r="E741" s="179"/>
      <c r="F741" s="179"/>
    </row>
    <row r="742" spans="5:6" ht="13" x14ac:dyDescent="0.3">
      <c r="E742" s="179"/>
      <c r="F742" s="179"/>
    </row>
    <row r="743" spans="5:6" ht="13" x14ac:dyDescent="0.3">
      <c r="E743" s="179"/>
      <c r="F743" s="179"/>
    </row>
    <row r="744" spans="5:6" ht="13" x14ac:dyDescent="0.3">
      <c r="E744" s="179"/>
      <c r="F744" s="179"/>
    </row>
    <row r="745" spans="5:6" ht="13" x14ac:dyDescent="0.3">
      <c r="E745" s="179"/>
      <c r="F745" s="179"/>
    </row>
    <row r="746" spans="5:6" ht="13" x14ac:dyDescent="0.3">
      <c r="E746" s="179"/>
      <c r="F746" s="179"/>
    </row>
    <row r="747" spans="5:6" ht="13" x14ac:dyDescent="0.3">
      <c r="E747" s="179"/>
      <c r="F747" s="179"/>
    </row>
    <row r="748" spans="5:6" ht="13" x14ac:dyDescent="0.3">
      <c r="E748" s="179"/>
      <c r="F748" s="179"/>
    </row>
    <row r="749" spans="5:6" ht="13" x14ac:dyDescent="0.3">
      <c r="E749" s="179"/>
      <c r="F749" s="179"/>
    </row>
    <row r="750" spans="5:6" ht="13" x14ac:dyDescent="0.3">
      <c r="E750" s="179"/>
      <c r="F750" s="179"/>
    </row>
    <row r="751" spans="5:6" ht="13" x14ac:dyDescent="0.3">
      <c r="E751" s="179"/>
      <c r="F751" s="179"/>
    </row>
    <row r="752" spans="5:6" ht="13" x14ac:dyDescent="0.3">
      <c r="E752" s="179"/>
      <c r="F752" s="179"/>
    </row>
    <row r="753" spans="5:6" ht="13" x14ac:dyDescent="0.3">
      <c r="E753" s="179"/>
      <c r="F753" s="179"/>
    </row>
    <row r="754" spans="5:6" ht="13" x14ac:dyDescent="0.3">
      <c r="E754" s="179"/>
      <c r="F754" s="179"/>
    </row>
    <row r="755" spans="5:6" ht="13" x14ac:dyDescent="0.3">
      <c r="E755" s="179"/>
      <c r="F755" s="179"/>
    </row>
    <row r="756" spans="5:6" ht="13" x14ac:dyDescent="0.3">
      <c r="E756" s="179"/>
      <c r="F756" s="179"/>
    </row>
    <row r="757" spans="5:6" ht="13" x14ac:dyDescent="0.3">
      <c r="E757" s="179"/>
      <c r="F757" s="179"/>
    </row>
    <row r="758" spans="5:6" ht="13" x14ac:dyDescent="0.3">
      <c r="E758" s="179"/>
      <c r="F758" s="179"/>
    </row>
    <row r="759" spans="5:6" ht="13" x14ac:dyDescent="0.3">
      <c r="E759" s="179"/>
      <c r="F759" s="179"/>
    </row>
    <row r="760" spans="5:6" ht="13" x14ac:dyDescent="0.3">
      <c r="E760" s="179"/>
      <c r="F760" s="179"/>
    </row>
    <row r="761" spans="5:6" ht="13" x14ac:dyDescent="0.3">
      <c r="E761" s="179"/>
      <c r="F761" s="179"/>
    </row>
    <row r="762" spans="5:6" ht="13" x14ac:dyDescent="0.3">
      <c r="E762" s="179"/>
      <c r="F762" s="179"/>
    </row>
    <row r="763" spans="5:6" ht="13" x14ac:dyDescent="0.3">
      <c r="E763" s="179"/>
      <c r="F763" s="179"/>
    </row>
    <row r="764" spans="5:6" ht="13" x14ac:dyDescent="0.3">
      <c r="E764" s="179"/>
      <c r="F764" s="179"/>
    </row>
    <row r="765" spans="5:6" ht="13" x14ac:dyDescent="0.3">
      <c r="E765" s="179"/>
      <c r="F765" s="179"/>
    </row>
    <row r="766" spans="5:6" ht="13" x14ac:dyDescent="0.3">
      <c r="E766" s="179"/>
      <c r="F766" s="179"/>
    </row>
    <row r="767" spans="5:6" ht="13" x14ac:dyDescent="0.3">
      <c r="E767" s="179"/>
      <c r="F767" s="179"/>
    </row>
    <row r="768" spans="5:6" ht="13" x14ac:dyDescent="0.3">
      <c r="E768" s="179"/>
      <c r="F768" s="179"/>
    </row>
    <row r="769" spans="5:6" ht="13" x14ac:dyDescent="0.3">
      <c r="E769" s="179"/>
      <c r="F769" s="179"/>
    </row>
    <row r="770" spans="5:6" ht="13" x14ac:dyDescent="0.3">
      <c r="E770" s="179"/>
      <c r="F770" s="179"/>
    </row>
    <row r="771" spans="5:6" ht="13" x14ac:dyDescent="0.3">
      <c r="E771" s="179"/>
      <c r="F771" s="179"/>
    </row>
    <row r="772" spans="5:6" ht="13" x14ac:dyDescent="0.3">
      <c r="E772" s="179"/>
      <c r="F772" s="179"/>
    </row>
    <row r="773" spans="5:6" ht="13" x14ac:dyDescent="0.3">
      <c r="E773" s="179"/>
      <c r="F773" s="179"/>
    </row>
    <row r="774" spans="5:6" ht="13" x14ac:dyDescent="0.3">
      <c r="E774" s="179"/>
      <c r="F774" s="179"/>
    </row>
    <row r="775" spans="5:6" ht="13" x14ac:dyDescent="0.3">
      <c r="E775" s="179"/>
      <c r="F775" s="179"/>
    </row>
    <row r="776" spans="5:6" ht="13" x14ac:dyDescent="0.3">
      <c r="E776" s="179"/>
      <c r="F776" s="179"/>
    </row>
    <row r="777" spans="5:6" ht="13" x14ac:dyDescent="0.3">
      <c r="E777" s="179"/>
      <c r="F777" s="179"/>
    </row>
    <row r="778" spans="5:6" ht="13" x14ac:dyDescent="0.3">
      <c r="E778" s="179"/>
      <c r="F778" s="179"/>
    </row>
    <row r="779" spans="5:6" ht="13" x14ac:dyDescent="0.3">
      <c r="E779" s="179"/>
      <c r="F779" s="179"/>
    </row>
    <row r="780" spans="5:6" ht="13" x14ac:dyDescent="0.3">
      <c r="E780" s="179"/>
      <c r="F780" s="179"/>
    </row>
    <row r="781" spans="5:6" ht="13" x14ac:dyDescent="0.3">
      <c r="E781" s="179"/>
      <c r="F781" s="179"/>
    </row>
    <row r="782" spans="5:6" ht="13" x14ac:dyDescent="0.3">
      <c r="E782" s="179"/>
      <c r="F782" s="179"/>
    </row>
    <row r="783" spans="5:6" ht="13" x14ac:dyDescent="0.3">
      <c r="E783" s="179"/>
      <c r="F783" s="179"/>
    </row>
    <row r="784" spans="5:6" ht="13" x14ac:dyDescent="0.3">
      <c r="E784" s="179"/>
      <c r="F784" s="179"/>
    </row>
    <row r="785" spans="5:6" ht="13" x14ac:dyDescent="0.3">
      <c r="E785" s="179"/>
      <c r="F785" s="179"/>
    </row>
    <row r="786" spans="5:6" ht="13" x14ac:dyDescent="0.3">
      <c r="E786" s="179"/>
      <c r="F786" s="179"/>
    </row>
    <row r="787" spans="5:6" ht="13" x14ac:dyDescent="0.3">
      <c r="E787" s="179"/>
      <c r="F787" s="179"/>
    </row>
    <row r="788" spans="5:6" ht="13" x14ac:dyDescent="0.3">
      <c r="E788" s="179"/>
      <c r="F788" s="179"/>
    </row>
    <row r="789" spans="5:6" ht="13" x14ac:dyDescent="0.3">
      <c r="E789" s="179"/>
      <c r="F789" s="179"/>
    </row>
    <row r="790" spans="5:6" ht="13" x14ac:dyDescent="0.3">
      <c r="E790" s="179"/>
      <c r="F790" s="179"/>
    </row>
    <row r="791" spans="5:6" ht="13" x14ac:dyDescent="0.3">
      <c r="E791" s="179"/>
      <c r="F791" s="179"/>
    </row>
    <row r="792" spans="5:6" ht="13" x14ac:dyDescent="0.3">
      <c r="E792" s="179"/>
      <c r="F792" s="179"/>
    </row>
    <row r="793" spans="5:6" ht="13" x14ac:dyDescent="0.3">
      <c r="E793" s="179"/>
      <c r="F793" s="179"/>
    </row>
    <row r="794" spans="5:6" ht="13" x14ac:dyDescent="0.3">
      <c r="E794" s="179"/>
      <c r="F794" s="179"/>
    </row>
    <row r="795" spans="5:6" ht="13" x14ac:dyDescent="0.3">
      <c r="E795" s="179"/>
      <c r="F795" s="179"/>
    </row>
    <row r="796" spans="5:6" ht="13" x14ac:dyDescent="0.3">
      <c r="E796" s="179"/>
      <c r="F796" s="179"/>
    </row>
    <row r="797" spans="5:6" ht="13" x14ac:dyDescent="0.3">
      <c r="E797" s="179"/>
      <c r="F797" s="179"/>
    </row>
    <row r="798" spans="5:6" ht="13" x14ac:dyDescent="0.3">
      <c r="E798" s="179"/>
      <c r="F798" s="179"/>
    </row>
    <row r="799" spans="5:6" ht="13" x14ac:dyDescent="0.3">
      <c r="E799" s="179"/>
      <c r="F799" s="179"/>
    </row>
    <row r="800" spans="5:6" ht="13" x14ac:dyDescent="0.3">
      <c r="E800" s="179"/>
      <c r="F800" s="179"/>
    </row>
    <row r="801" spans="5:6" ht="13" x14ac:dyDescent="0.3">
      <c r="E801" s="179"/>
      <c r="F801" s="179"/>
    </row>
    <row r="802" spans="5:6" ht="13" x14ac:dyDescent="0.3">
      <c r="E802" s="179"/>
      <c r="F802" s="179"/>
    </row>
    <row r="803" spans="5:6" ht="13" x14ac:dyDescent="0.3">
      <c r="E803" s="179"/>
      <c r="F803" s="179"/>
    </row>
    <row r="804" spans="5:6" ht="13" x14ac:dyDescent="0.3">
      <c r="E804" s="179"/>
      <c r="F804" s="179"/>
    </row>
    <row r="805" spans="5:6" ht="13" x14ac:dyDescent="0.3">
      <c r="E805" s="179"/>
      <c r="F805" s="179"/>
    </row>
    <row r="806" spans="5:6" ht="13" x14ac:dyDescent="0.3">
      <c r="E806" s="179"/>
      <c r="F806" s="179"/>
    </row>
    <row r="807" spans="5:6" ht="13" x14ac:dyDescent="0.3">
      <c r="E807" s="179"/>
      <c r="F807" s="179"/>
    </row>
    <row r="808" spans="5:6" ht="13" x14ac:dyDescent="0.3">
      <c r="E808" s="179"/>
      <c r="F808" s="179"/>
    </row>
    <row r="809" spans="5:6" ht="13" x14ac:dyDescent="0.3">
      <c r="E809" s="179"/>
      <c r="F809" s="179"/>
    </row>
    <row r="810" spans="5:6" ht="13" x14ac:dyDescent="0.3">
      <c r="E810" s="179"/>
      <c r="F810" s="179"/>
    </row>
    <row r="811" spans="5:6" ht="13" x14ac:dyDescent="0.3">
      <c r="E811" s="179"/>
      <c r="F811" s="179"/>
    </row>
    <row r="812" spans="5:6" ht="13" x14ac:dyDescent="0.3">
      <c r="E812" s="179"/>
      <c r="F812" s="179"/>
    </row>
    <row r="813" spans="5:6" ht="13" x14ac:dyDescent="0.3">
      <c r="E813" s="179"/>
      <c r="F813" s="179"/>
    </row>
    <row r="814" spans="5:6" ht="13" x14ac:dyDescent="0.3">
      <c r="E814" s="179"/>
      <c r="F814" s="179"/>
    </row>
    <row r="815" spans="5:6" ht="13" x14ac:dyDescent="0.3">
      <c r="E815" s="179"/>
      <c r="F815" s="179"/>
    </row>
    <row r="816" spans="5:6" ht="13" x14ac:dyDescent="0.3">
      <c r="E816" s="179"/>
      <c r="F816" s="179"/>
    </row>
    <row r="817" spans="5:6" ht="13" x14ac:dyDescent="0.3">
      <c r="E817" s="179"/>
      <c r="F817" s="179"/>
    </row>
    <row r="818" spans="5:6" ht="13" x14ac:dyDescent="0.3">
      <c r="E818" s="179"/>
      <c r="F818" s="179"/>
    </row>
    <row r="819" spans="5:6" ht="13" x14ac:dyDescent="0.3">
      <c r="E819" s="179"/>
      <c r="F819" s="179"/>
    </row>
    <row r="820" spans="5:6" ht="13" x14ac:dyDescent="0.3">
      <c r="E820" s="179"/>
      <c r="F820" s="179"/>
    </row>
    <row r="821" spans="5:6" ht="13" x14ac:dyDescent="0.3">
      <c r="E821" s="179"/>
      <c r="F821" s="179"/>
    </row>
    <row r="822" spans="5:6" ht="13" x14ac:dyDescent="0.3">
      <c r="E822" s="179"/>
      <c r="F822" s="179"/>
    </row>
    <row r="823" spans="5:6" ht="13" x14ac:dyDescent="0.3">
      <c r="E823" s="179"/>
      <c r="F823" s="179"/>
    </row>
    <row r="824" spans="5:6" ht="13" x14ac:dyDescent="0.3">
      <c r="E824" s="179"/>
      <c r="F824" s="179"/>
    </row>
    <row r="825" spans="5:6" ht="13" x14ac:dyDescent="0.3">
      <c r="E825" s="179"/>
      <c r="F825" s="179"/>
    </row>
    <row r="826" spans="5:6" ht="13" x14ac:dyDescent="0.3">
      <c r="E826" s="179"/>
      <c r="F826" s="179"/>
    </row>
    <row r="827" spans="5:6" ht="13" x14ac:dyDescent="0.3">
      <c r="E827" s="179"/>
      <c r="F827" s="179"/>
    </row>
    <row r="828" spans="5:6" ht="13" x14ac:dyDescent="0.3">
      <c r="E828" s="179"/>
      <c r="F828" s="179"/>
    </row>
    <row r="829" spans="5:6" ht="13" x14ac:dyDescent="0.3">
      <c r="E829" s="179"/>
      <c r="F829" s="179"/>
    </row>
    <row r="830" spans="5:6" ht="13" x14ac:dyDescent="0.3">
      <c r="E830" s="179"/>
      <c r="F830" s="179"/>
    </row>
    <row r="831" spans="5:6" ht="13" x14ac:dyDescent="0.3">
      <c r="E831" s="179"/>
      <c r="F831" s="179"/>
    </row>
    <row r="832" spans="5:6" ht="13" x14ac:dyDescent="0.3">
      <c r="E832" s="179"/>
      <c r="F832" s="179"/>
    </row>
    <row r="833" spans="5:6" ht="13" x14ac:dyDescent="0.3">
      <c r="E833" s="179"/>
      <c r="F833" s="179"/>
    </row>
    <row r="834" spans="5:6" ht="13" x14ac:dyDescent="0.3">
      <c r="E834" s="179"/>
      <c r="F834" s="179"/>
    </row>
    <row r="835" spans="5:6" ht="13" x14ac:dyDescent="0.3">
      <c r="E835" s="179"/>
      <c r="F835" s="179"/>
    </row>
    <row r="836" spans="5:6" ht="13" x14ac:dyDescent="0.3">
      <c r="E836" s="179"/>
      <c r="F836" s="179"/>
    </row>
    <row r="837" spans="5:6" ht="13" x14ac:dyDescent="0.3">
      <c r="E837" s="179"/>
      <c r="F837" s="179"/>
    </row>
    <row r="838" spans="5:6" ht="13" x14ac:dyDescent="0.3">
      <c r="E838" s="179"/>
      <c r="F838" s="179"/>
    </row>
    <row r="839" spans="5:6" ht="13" x14ac:dyDescent="0.3">
      <c r="E839" s="179"/>
      <c r="F839" s="179"/>
    </row>
    <row r="840" spans="5:6" ht="13" x14ac:dyDescent="0.3">
      <c r="E840" s="179"/>
      <c r="F840" s="179"/>
    </row>
    <row r="841" spans="5:6" ht="13" x14ac:dyDescent="0.3">
      <c r="E841" s="179"/>
      <c r="F841" s="179"/>
    </row>
    <row r="842" spans="5:6" ht="13" x14ac:dyDescent="0.3">
      <c r="E842" s="179"/>
      <c r="F842" s="179"/>
    </row>
    <row r="843" spans="5:6" ht="13" x14ac:dyDescent="0.3">
      <c r="E843" s="179"/>
      <c r="F843" s="179"/>
    </row>
    <row r="844" spans="5:6" ht="13" x14ac:dyDescent="0.3">
      <c r="E844" s="179"/>
      <c r="F844" s="179"/>
    </row>
    <row r="845" spans="5:6" ht="13" x14ac:dyDescent="0.3">
      <c r="E845" s="179"/>
      <c r="F845" s="179"/>
    </row>
    <row r="846" spans="5:6" ht="13" x14ac:dyDescent="0.3">
      <c r="E846" s="179"/>
      <c r="F846" s="179"/>
    </row>
    <row r="847" spans="5:6" ht="13" x14ac:dyDescent="0.3">
      <c r="E847" s="179"/>
      <c r="F847" s="179"/>
    </row>
    <row r="848" spans="5:6" ht="13" x14ac:dyDescent="0.3">
      <c r="E848" s="179"/>
      <c r="F848" s="179"/>
    </row>
    <row r="849" spans="5:6" ht="13" x14ac:dyDescent="0.3">
      <c r="E849" s="179"/>
      <c r="F849" s="179"/>
    </row>
    <row r="850" spans="5:6" ht="13" x14ac:dyDescent="0.3">
      <c r="E850" s="179"/>
      <c r="F850" s="179"/>
    </row>
    <row r="851" spans="5:6" ht="13" x14ac:dyDescent="0.3">
      <c r="E851" s="179"/>
      <c r="F851" s="179"/>
    </row>
    <row r="852" spans="5:6" ht="13" x14ac:dyDescent="0.3">
      <c r="E852" s="179"/>
      <c r="F852" s="179"/>
    </row>
    <row r="853" spans="5:6" ht="13" x14ac:dyDescent="0.3">
      <c r="E853" s="179"/>
      <c r="F853" s="179"/>
    </row>
    <row r="854" spans="5:6" ht="13" x14ac:dyDescent="0.3">
      <c r="E854" s="179"/>
      <c r="F854" s="179"/>
    </row>
    <row r="855" spans="5:6" ht="13" x14ac:dyDescent="0.3">
      <c r="E855" s="179"/>
      <c r="F855" s="179"/>
    </row>
    <row r="856" spans="5:6" ht="13" x14ac:dyDescent="0.3">
      <c r="E856" s="179"/>
      <c r="F856" s="179"/>
    </row>
    <row r="857" spans="5:6" ht="13" x14ac:dyDescent="0.3">
      <c r="E857" s="179"/>
      <c r="F857" s="179"/>
    </row>
    <row r="858" spans="5:6" ht="13" x14ac:dyDescent="0.3">
      <c r="E858" s="179"/>
      <c r="F858" s="179"/>
    </row>
    <row r="859" spans="5:6" ht="13" x14ac:dyDescent="0.3">
      <c r="E859" s="179"/>
      <c r="F859" s="179"/>
    </row>
    <row r="860" spans="5:6" ht="13" x14ac:dyDescent="0.3">
      <c r="E860" s="179"/>
      <c r="F860" s="179"/>
    </row>
    <row r="861" spans="5:6" ht="13" x14ac:dyDescent="0.3">
      <c r="E861" s="179"/>
      <c r="F861" s="179"/>
    </row>
    <row r="862" spans="5:6" ht="13" x14ac:dyDescent="0.3">
      <c r="E862" s="179"/>
      <c r="F862" s="179"/>
    </row>
    <row r="863" spans="5:6" ht="13" x14ac:dyDescent="0.3">
      <c r="E863" s="179"/>
      <c r="F863" s="179"/>
    </row>
    <row r="864" spans="5:6" ht="13" x14ac:dyDescent="0.3">
      <c r="E864" s="179"/>
      <c r="F864" s="179"/>
    </row>
    <row r="865" spans="5:6" ht="13" x14ac:dyDescent="0.3">
      <c r="E865" s="179"/>
      <c r="F865" s="179"/>
    </row>
    <row r="866" spans="5:6" ht="13" x14ac:dyDescent="0.3">
      <c r="E866" s="179"/>
      <c r="F866" s="179"/>
    </row>
    <row r="867" spans="5:6" ht="13" x14ac:dyDescent="0.3">
      <c r="E867" s="179"/>
      <c r="F867" s="179"/>
    </row>
    <row r="868" spans="5:6" ht="13" x14ac:dyDescent="0.3">
      <c r="E868" s="179"/>
      <c r="F868" s="179"/>
    </row>
    <row r="869" spans="5:6" ht="13" x14ac:dyDescent="0.3">
      <c r="E869" s="179"/>
      <c r="F869" s="179"/>
    </row>
    <row r="870" spans="5:6" ht="13" x14ac:dyDescent="0.3">
      <c r="E870" s="179"/>
      <c r="F870" s="179"/>
    </row>
    <row r="871" spans="5:6" ht="13" x14ac:dyDescent="0.3">
      <c r="E871" s="179"/>
      <c r="F871" s="179"/>
    </row>
    <row r="872" spans="5:6" ht="13" x14ac:dyDescent="0.3">
      <c r="E872" s="179"/>
      <c r="F872" s="179"/>
    </row>
    <row r="873" spans="5:6" ht="13" x14ac:dyDescent="0.3">
      <c r="E873" s="179"/>
      <c r="F873" s="179"/>
    </row>
    <row r="874" spans="5:6" ht="13" x14ac:dyDescent="0.3">
      <c r="E874" s="179"/>
      <c r="F874" s="179"/>
    </row>
    <row r="875" spans="5:6" ht="13" x14ac:dyDescent="0.3">
      <c r="E875" s="179"/>
      <c r="F875" s="179"/>
    </row>
    <row r="876" spans="5:6" ht="13" x14ac:dyDescent="0.3">
      <c r="E876" s="179"/>
      <c r="F876" s="179"/>
    </row>
    <row r="877" spans="5:6" ht="13" x14ac:dyDescent="0.3">
      <c r="E877" s="179"/>
      <c r="F877" s="179"/>
    </row>
    <row r="878" spans="5:6" ht="13" x14ac:dyDescent="0.3">
      <c r="E878" s="179"/>
      <c r="F878" s="179"/>
    </row>
    <row r="879" spans="5:6" ht="13" x14ac:dyDescent="0.3">
      <c r="E879" s="179"/>
      <c r="F879" s="179"/>
    </row>
    <row r="880" spans="5:6" ht="13" x14ac:dyDescent="0.3">
      <c r="E880" s="179"/>
      <c r="F880" s="179"/>
    </row>
    <row r="881" spans="5:6" ht="13" x14ac:dyDescent="0.3">
      <c r="E881" s="179"/>
      <c r="F881" s="179"/>
    </row>
    <row r="882" spans="5:6" ht="13" x14ac:dyDescent="0.3">
      <c r="E882" s="179"/>
      <c r="F882" s="179"/>
    </row>
    <row r="883" spans="5:6" ht="13" x14ac:dyDescent="0.3">
      <c r="E883" s="179"/>
      <c r="F883" s="179"/>
    </row>
    <row r="884" spans="5:6" ht="13" x14ac:dyDescent="0.3">
      <c r="E884" s="179"/>
      <c r="F884" s="179"/>
    </row>
    <row r="885" spans="5:6" ht="13" x14ac:dyDescent="0.3">
      <c r="E885" s="179"/>
      <c r="F885" s="179"/>
    </row>
    <row r="886" spans="5:6" ht="13" x14ac:dyDescent="0.3">
      <c r="E886" s="179"/>
      <c r="F886" s="179"/>
    </row>
    <row r="887" spans="5:6" ht="13" x14ac:dyDescent="0.3">
      <c r="E887" s="179"/>
      <c r="F887" s="179"/>
    </row>
    <row r="888" spans="5:6" ht="13" x14ac:dyDescent="0.3">
      <c r="E888" s="179"/>
      <c r="F888" s="179"/>
    </row>
    <row r="889" spans="5:6" ht="13" x14ac:dyDescent="0.3">
      <c r="E889" s="179"/>
      <c r="F889" s="179"/>
    </row>
    <row r="890" spans="5:6" ht="13" x14ac:dyDescent="0.3">
      <c r="E890" s="179"/>
      <c r="F890" s="179"/>
    </row>
    <row r="891" spans="5:6" ht="13" x14ac:dyDescent="0.3">
      <c r="E891" s="179"/>
      <c r="F891" s="179"/>
    </row>
    <row r="892" spans="5:6" ht="13" x14ac:dyDescent="0.3">
      <c r="E892" s="179"/>
      <c r="F892" s="179"/>
    </row>
    <row r="893" spans="5:6" ht="13" x14ac:dyDescent="0.3">
      <c r="E893" s="179"/>
      <c r="F893" s="179"/>
    </row>
    <row r="894" spans="5:6" ht="13" x14ac:dyDescent="0.3">
      <c r="E894" s="179"/>
      <c r="F894" s="179"/>
    </row>
    <row r="895" spans="5:6" ht="13" x14ac:dyDescent="0.3">
      <c r="E895" s="179"/>
      <c r="F895" s="179"/>
    </row>
    <row r="896" spans="5:6" ht="13" x14ac:dyDescent="0.3">
      <c r="E896" s="179"/>
      <c r="F896" s="179"/>
    </row>
    <row r="897" spans="5:6" ht="13" x14ac:dyDescent="0.3">
      <c r="E897" s="179"/>
      <c r="F897" s="179"/>
    </row>
    <row r="898" spans="5:6" ht="13" x14ac:dyDescent="0.3">
      <c r="E898" s="179"/>
      <c r="F898" s="179"/>
    </row>
    <row r="899" spans="5:6" ht="13" x14ac:dyDescent="0.3">
      <c r="E899" s="179"/>
      <c r="F899" s="179"/>
    </row>
    <row r="900" spans="5:6" ht="13" x14ac:dyDescent="0.3">
      <c r="E900" s="179"/>
      <c r="F900" s="179"/>
    </row>
    <row r="901" spans="5:6" ht="13" x14ac:dyDescent="0.3">
      <c r="E901" s="179"/>
      <c r="F901" s="179"/>
    </row>
    <row r="902" spans="5:6" ht="13" x14ac:dyDescent="0.3">
      <c r="E902" s="179"/>
      <c r="F902" s="179"/>
    </row>
    <row r="903" spans="5:6" ht="13" x14ac:dyDescent="0.3">
      <c r="E903" s="179"/>
      <c r="F903" s="179"/>
    </row>
    <row r="904" spans="5:6" ht="13" x14ac:dyDescent="0.3">
      <c r="E904" s="179"/>
      <c r="F904" s="179"/>
    </row>
    <row r="905" spans="5:6" ht="13" x14ac:dyDescent="0.3">
      <c r="E905" s="179"/>
      <c r="F905" s="179"/>
    </row>
    <row r="906" spans="5:6" ht="13" x14ac:dyDescent="0.3">
      <c r="E906" s="179"/>
      <c r="F906" s="179"/>
    </row>
    <row r="907" spans="5:6" ht="13" x14ac:dyDescent="0.3">
      <c r="E907" s="179"/>
      <c r="F907" s="179"/>
    </row>
    <row r="908" spans="5:6" ht="13" x14ac:dyDescent="0.3">
      <c r="E908" s="179"/>
      <c r="F908" s="179"/>
    </row>
    <row r="909" spans="5:6" ht="13" x14ac:dyDescent="0.3">
      <c r="E909" s="179"/>
      <c r="F909" s="179"/>
    </row>
    <row r="910" spans="5:6" ht="13" x14ac:dyDescent="0.3">
      <c r="E910" s="179"/>
      <c r="F910" s="179"/>
    </row>
    <row r="911" spans="5:6" ht="13" x14ac:dyDescent="0.3">
      <c r="E911" s="179"/>
      <c r="F911" s="179"/>
    </row>
    <row r="912" spans="5:6" ht="13" x14ac:dyDescent="0.3">
      <c r="E912" s="179"/>
      <c r="F912" s="179"/>
    </row>
    <row r="913" spans="5:6" ht="13" x14ac:dyDescent="0.3">
      <c r="E913" s="179"/>
      <c r="F913" s="179"/>
    </row>
    <row r="914" spans="5:6" ht="13" x14ac:dyDescent="0.3">
      <c r="E914" s="179"/>
      <c r="F914" s="179"/>
    </row>
    <row r="915" spans="5:6" ht="13" x14ac:dyDescent="0.3">
      <c r="E915" s="179"/>
      <c r="F915" s="179"/>
    </row>
    <row r="916" spans="5:6" ht="13" x14ac:dyDescent="0.3">
      <c r="E916" s="179"/>
      <c r="F916" s="179"/>
    </row>
    <row r="917" spans="5:6" ht="13" x14ac:dyDescent="0.3">
      <c r="E917" s="179"/>
      <c r="F917" s="179"/>
    </row>
    <row r="918" spans="5:6" ht="13" x14ac:dyDescent="0.3">
      <c r="E918" s="179"/>
      <c r="F918" s="179"/>
    </row>
    <row r="919" spans="5:6" ht="13" x14ac:dyDescent="0.3">
      <c r="E919" s="179"/>
      <c r="F919" s="179"/>
    </row>
    <row r="920" spans="5:6" ht="13" x14ac:dyDescent="0.3">
      <c r="E920" s="179"/>
      <c r="F920" s="179"/>
    </row>
    <row r="921" spans="5:6" ht="13" x14ac:dyDescent="0.3">
      <c r="E921" s="179"/>
      <c r="F921" s="179"/>
    </row>
    <row r="922" spans="5:6" ht="13" x14ac:dyDescent="0.3">
      <c r="E922" s="179"/>
      <c r="F922" s="179"/>
    </row>
    <row r="923" spans="5:6" ht="13" x14ac:dyDescent="0.3">
      <c r="E923" s="179"/>
      <c r="F923" s="179"/>
    </row>
    <row r="924" spans="5:6" ht="13" x14ac:dyDescent="0.3">
      <c r="E924" s="179"/>
      <c r="F924" s="179"/>
    </row>
    <row r="925" spans="5:6" ht="13" x14ac:dyDescent="0.3">
      <c r="E925" s="179"/>
      <c r="F925" s="179"/>
    </row>
    <row r="926" spans="5:6" ht="13" x14ac:dyDescent="0.3">
      <c r="E926" s="179"/>
      <c r="F926" s="179"/>
    </row>
    <row r="927" spans="5:6" ht="13" x14ac:dyDescent="0.3">
      <c r="E927" s="179"/>
      <c r="F927" s="179"/>
    </row>
    <row r="928" spans="5:6" ht="13" x14ac:dyDescent="0.3">
      <c r="E928" s="179"/>
      <c r="F928" s="179"/>
    </row>
    <row r="929" spans="5:6" ht="13" x14ac:dyDescent="0.3">
      <c r="E929" s="179"/>
      <c r="F929" s="179"/>
    </row>
    <row r="930" spans="5:6" ht="13" x14ac:dyDescent="0.3">
      <c r="E930" s="179"/>
      <c r="F930" s="179"/>
    </row>
    <row r="931" spans="5:6" ht="13" x14ac:dyDescent="0.3">
      <c r="E931" s="179"/>
      <c r="F931" s="179"/>
    </row>
    <row r="932" spans="5:6" ht="13" x14ac:dyDescent="0.3">
      <c r="E932" s="179"/>
      <c r="F932" s="179"/>
    </row>
    <row r="933" spans="5:6" ht="13" x14ac:dyDescent="0.3">
      <c r="E933" s="179"/>
      <c r="F933" s="179"/>
    </row>
    <row r="934" spans="5:6" ht="13" x14ac:dyDescent="0.3">
      <c r="E934" s="179"/>
      <c r="F934" s="179"/>
    </row>
    <row r="935" spans="5:6" ht="13" x14ac:dyDescent="0.3">
      <c r="E935" s="179"/>
      <c r="F935" s="179"/>
    </row>
    <row r="936" spans="5:6" ht="13" x14ac:dyDescent="0.3">
      <c r="E936" s="179"/>
      <c r="F936" s="179"/>
    </row>
    <row r="937" spans="5:6" ht="13" x14ac:dyDescent="0.3">
      <c r="E937" s="179"/>
      <c r="F937" s="179"/>
    </row>
    <row r="938" spans="5:6" ht="13" x14ac:dyDescent="0.3">
      <c r="E938" s="179"/>
      <c r="F938" s="179"/>
    </row>
    <row r="939" spans="5:6" ht="13" x14ac:dyDescent="0.3">
      <c r="E939" s="179"/>
      <c r="F939" s="179"/>
    </row>
    <row r="940" spans="5:6" ht="13" x14ac:dyDescent="0.3">
      <c r="E940" s="179"/>
      <c r="F940" s="179"/>
    </row>
    <row r="941" spans="5:6" ht="13" x14ac:dyDescent="0.3">
      <c r="E941" s="179"/>
      <c r="F941" s="179"/>
    </row>
    <row r="942" spans="5:6" ht="13" x14ac:dyDescent="0.3">
      <c r="E942" s="179"/>
      <c r="F942" s="179"/>
    </row>
    <row r="943" spans="5:6" ht="13" x14ac:dyDescent="0.3">
      <c r="E943" s="179"/>
      <c r="F943" s="179"/>
    </row>
    <row r="944" spans="5:6" ht="13" x14ac:dyDescent="0.3">
      <c r="E944" s="179"/>
      <c r="F944" s="179"/>
    </row>
    <row r="945" spans="5:6" ht="13" x14ac:dyDescent="0.3">
      <c r="E945" s="179"/>
      <c r="F945" s="179"/>
    </row>
    <row r="946" spans="5:6" ht="13" x14ac:dyDescent="0.3">
      <c r="E946" s="179"/>
      <c r="F946" s="179"/>
    </row>
    <row r="947" spans="5:6" ht="13" x14ac:dyDescent="0.3">
      <c r="E947" s="179"/>
      <c r="F947" s="179"/>
    </row>
    <row r="948" spans="5:6" ht="13" x14ac:dyDescent="0.3">
      <c r="E948" s="179"/>
      <c r="F948" s="179"/>
    </row>
    <row r="949" spans="5:6" ht="13" x14ac:dyDescent="0.3">
      <c r="E949" s="179"/>
      <c r="F949" s="179"/>
    </row>
    <row r="950" spans="5:6" ht="13" x14ac:dyDescent="0.3">
      <c r="E950" s="179"/>
      <c r="F950" s="179"/>
    </row>
    <row r="951" spans="5:6" ht="13" x14ac:dyDescent="0.3">
      <c r="E951" s="179"/>
      <c r="F951" s="179"/>
    </row>
    <row r="952" spans="5:6" ht="13" x14ac:dyDescent="0.3">
      <c r="E952" s="179"/>
      <c r="F952" s="179"/>
    </row>
    <row r="953" spans="5:6" ht="13" x14ac:dyDescent="0.3">
      <c r="E953" s="179"/>
      <c r="F953" s="179"/>
    </row>
    <row r="954" spans="5:6" ht="13" x14ac:dyDescent="0.3">
      <c r="E954" s="179"/>
      <c r="F954" s="179"/>
    </row>
    <row r="955" spans="5:6" ht="13" x14ac:dyDescent="0.3">
      <c r="E955" s="179"/>
      <c r="F955" s="179"/>
    </row>
    <row r="956" spans="5:6" ht="13" x14ac:dyDescent="0.3">
      <c r="E956" s="179"/>
      <c r="F956" s="179"/>
    </row>
    <row r="957" spans="5:6" ht="13" x14ac:dyDescent="0.3">
      <c r="E957" s="179"/>
      <c r="F957" s="179"/>
    </row>
    <row r="958" spans="5:6" ht="13" x14ac:dyDescent="0.3">
      <c r="E958" s="179"/>
      <c r="F958" s="179"/>
    </row>
    <row r="959" spans="5:6" ht="13" x14ac:dyDescent="0.3">
      <c r="E959" s="179"/>
      <c r="F959" s="179"/>
    </row>
    <row r="960" spans="5:6" ht="13" x14ac:dyDescent="0.3">
      <c r="E960" s="179"/>
      <c r="F960" s="179"/>
    </row>
    <row r="961" spans="5:6" ht="13" x14ac:dyDescent="0.3">
      <c r="E961" s="179"/>
      <c r="F961" s="179"/>
    </row>
    <row r="962" spans="5:6" ht="13" x14ac:dyDescent="0.3">
      <c r="E962" s="179"/>
      <c r="F962" s="179"/>
    </row>
    <row r="963" spans="5:6" ht="13" x14ac:dyDescent="0.3">
      <c r="E963" s="179"/>
      <c r="F963" s="179"/>
    </row>
    <row r="964" spans="5:6" ht="13" x14ac:dyDescent="0.3">
      <c r="E964" s="179"/>
      <c r="F964" s="179"/>
    </row>
    <row r="965" spans="5:6" ht="13" x14ac:dyDescent="0.3">
      <c r="E965" s="179"/>
      <c r="F965" s="179"/>
    </row>
    <row r="966" spans="5:6" ht="13" x14ac:dyDescent="0.3">
      <c r="E966" s="179"/>
      <c r="F966" s="179"/>
    </row>
    <row r="967" spans="5:6" ht="13" x14ac:dyDescent="0.3">
      <c r="E967" s="179"/>
      <c r="F967" s="179"/>
    </row>
    <row r="968" spans="5:6" ht="13" x14ac:dyDescent="0.3">
      <c r="E968" s="179"/>
      <c r="F968" s="179"/>
    </row>
    <row r="969" spans="5:6" ht="13" x14ac:dyDescent="0.3">
      <c r="E969" s="179"/>
      <c r="F969" s="179"/>
    </row>
    <row r="970" spans="5:6" ht="13" x14ac:dyDescent="0.3">
      <c r="E970" s="179"/>
      <c r="F970" s="179"/>
    </row>
    <row r="971" spans="5:6" ht="13" x14ac:dyDescent="0.3">
      <c r="E971" s="179"/>
      <c r="F971" s="179"/>
    </row>
    <row r="972" spans="5:6" ht="13" x14ac:dyDescent="0.3">
      <c r="E972" s="179"/>
      <c r="F972" s="179"/>
    </row>
    <row r="973" spans="5:6" ht="13" x14ac:dyDescent="0.3">
      <c r="E973" s="179"/>
      <c r="F973" s="179"/>
    </row>
    <row r="974" spans="5:6" ht="13" x14ac:dyDescent="0.3">
      <c r="E974" s="179"/>
      <c r="F974" s="179"/>
    </row>
    <row r="975" spans="5:6" ht="13" x14ac:dyDescent="0.3">
      <c r="E975" s="179"/>
      <c r="F975" s="179"/>
    </row>
    <row r="976" spans="5:6" ht="13" x14ac:dyDescent="0.3">
      <c r="E976" s="179"/>
      <c r="F976" s="179"/>
    </row>
    <row r="977" spans="5:6" ht="13" x14ac:dyDescent="0.3">
      <c r="E977" s="179"/>
      <c r="F977" s="179"/>
    </row>
    <row r="978" spans="5:6" ht="13" x14ac:dyDescent="0.3">
      <c r="E978" s="179"/>
      <c r="F978" s="179"/>
    </row>
    <row r="979" spans="5:6" ht="13" x14ac:dyDescent="0.3">
      <c r="E979" s="179"/>
      <c r="F979" s="179"/>
    </row>
    <row r="980" spans="5:6" ht="13" x14ac:dyDescent="0.3">
      <c r="E980" s="179"/>
      <c r="F980" s="179"/>
    </row>
    <row r="981" spans="5:6" ht="13" x14ac:dyDescent="0.3">
      <c r="E981" s="179"/>
      <c r="F981" s="179"/>
    </row>
    <row r="982" spans="5:6" ht="13" x14ac:dyDescent="0.3">
      <c r="E982" s="179"/>
      <c r="F982" s="179"/>
    </row>
    <row r="983" spans="5:6" ht="13" x14ac:dyDescent="0.3">
      <c r="E983" s="179"/>
      <c r="F983" s="179"/>
    </row>
    <row r="984" spans="5:6" ht="13" x14ac:dyDescent="0.3">
      <c r="E984" s="179"/>
      <c r="F984" s="179"/>
    </row>
    <row r="985" spans="5:6" ht="13" x14ac:dyDescent="0.3">
      <c r="E985" s="179"/>
      <c r="F985" s="179"/>
    </row>
    <row r="986" spans="5:6" ht="13" x14ac:dyDescent="0.3">
      <c r="E986" s="179"/>
      <c r="F986" s="179"/>
    </row>
    <row r="987" spans="5:6" ht="13" x14ac:dyDescent="0.3">
      <c r="E987" s="179"/>
      <c r="F987" s="179"/>
    </row>
    <row r="988" spans="5:6" ht="13" x14ac:dyDescent="0.3">
      <c r="E988" s="179"/>
      <c r="F988" s="179"/>
    </row>
    <row r="989" spans="5:6" ht="13" x14ac:dyDescent="0.3">
      <c r="E989" s="179"/>
      <c r="F989" s="179"/>
    </row>
    <row r="990" spans="5:6" ht="13" x14ac:dyDescent="0.3">
      <c r="E990" s="179"/>
      <c r="F990" s="179"/>
    </row>
    <row r="991" spans="5:6" ht="13" x14ac:dyDescent="0.3">
      <c r="E991" s="179"/>
      <c r="F991" s="179"/>
    </row>
    <row r="992" spans="5:6" ht="13" x14ac:dyDescent="0.3">
      <c r="E992" s="179"/>
      <c r="F992" s="179"/>
    </row>
    <row r="993" spans="5:6" ht="13" x14ac:dyDescent="0.3">
      <c r="E993" s="179"/>
      <c r="F993" s="179"/>
    </row>
    <row r="994" spans="5:6" ht="13" x14ac:dyDescent="0.3">
      <c r="E994" s="179"/>
      <c r="F994" s="179"/>
    </row>
    <row r="995" spans="5:6" ht="13" x14ac:dyDescent="0.3">
      <c r="E995" s="179"/>
      <c r="F995" s="179"/>
    </row>
    <row r="996" spans="5:6" ht="13" x14ac:dyDescent="0.3">
      <c r="E996" s="179"/>
      <c r="F996" s="179"/>
    </row>
    <row r="997" spans="5:6" ht="13" x14ac:dyDescent="0.3">
      <c r="E997" s="179"/>
      <c r="F997" s="179"/>
    </row>
    <row r="998" spans="5:6" ht="13" x14ac:dyDescent="0.3">
      <c r="E998" s="179"/>
      <c r="F998" s="179"/>
    </row>
    <row r="999" spans="5:6" ht="13" x14ac:dyDescent="0.3">
      <c r="E999" s="179"/>
      <c r="F999" s="179"/>
    </row>
    <row r="1000" spans="5:6" ht="13" x14ac:dyDescent="0.3">
      <c r="E1000" s="179"/>
      <c r="F1000" s="179"/>
    </row>
    <row r="1001" spans="5:6" ht="13" x14ac:dyDescent="0.3">
      <c r="E1001" s="179"/>
      <c r="F1001" s="179"/>
    </row>
    <row r="1002" spans="5:6" ht="13" x14ac:dyDescent="0.3">
      <c r="E1002" s="179"/>
      <c r="F1002" s="179"/>
    </row>
    <row r="1003" spans="5:6" ht="13" x14ac:dyDescent="0.3">
      <c r="E1003" s="179"/>
      <c r="F1003" s="179"/>
    </row>
    <row r="1004" spans="5:6" ht="13" x14ac:dyDescent="0.3">
      <c r="E1004" s="179"/>
      <c r="F1004" s="179"/>
    </row>
  </sheetData>
  <mergeCells count="1">
    <mergeCell ref="A2:I2"/>
  </mergeCells>
  <conditionalFormatting sqref="C6:C11">
    <cfRule type="notContainsText" dxfId="17" priority="1" operator="notContains" text="Software type">
      <formula>ISERROR(SEARCH(("Software type"),(C6)))</formula>
    </cfRule>
  </conditionalFormatting>
  <conditionalFormatting sqref="D18:D25">
    <cfRule type="notContainsBlanks" dxfId="16" priority="4">
      <formula>LEN(TRIM(D18))&gt;0</formula>
    </cfRule>
  </conditionalFormatting>
  <conditionalFormatting sqref="E6:E11">
    <cfRule type="notContainsBlanks" dxfId="15" priority="2">
      <formula>LEN(TRIM(E6))&gt;0</formula>
    </cfRule>
  </conditionalFormatting>
  <conditionalFormatting sqref="F6:F13">
    <cfRule type="cellIs" dxfId="14" priority="3" operator="notEqual">
      <formula>0</formula>
    </cfRule>
  </conditionalFormatting>
  <dataValidations count="2">
    <dataValidation type="list" allowBlank="1" showErrorMessage="1" sqref="G6:G13" xr:uid="{F2F95C21-556F-4349-97DB-3DA6A76A7D9B}">
      <formula1>"1.1,1.2,1.3,1.4,1.5,2.1,2.2,2.3,2.4,2.5,3.1,3.2,3.3,3.4,4.1,4.2,4.3,5.1,5.2,6.1,6.2,6.3,6.4,6.5"</formula1>
    </dataValidation>
    <dataValidation type="list" allowBlank="1" showErrorMessage="1" sqref="H6:H13" xr:uid="{00000000-0002-0000-0900-000001000000}">
      <formula1>"Administrative,J - Capital Expenditures,B - Provider Payments,Building a new EMR System,N/A"</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B1:O54"/>
  <sheetViews>
    <sheetView workbookViewId="0"/>
  </sheetViews>
  <sheetFormatPr defaultColWidth="14.3984375" defaultRowHeight="15" customHeight="1" x14ac:dyDescent="0.3"/>
  <cols>
    <col min="1" max="1" width="5.69921875" customWidth="1"/>
  </cols>
  <sheetData>
    <row r="1" spans="2:15" ht="6" customHeight="1" x14ac:dyDescent="0.3"/>
    <row r="2" spans="2:15" ht="40.5" customHeight="1" x14ac:dyDescent="0.3">
      <c r="B2" s="230"/>
      <c r="C2" s="230"/>
      <c r="D2" s="231"/>
      <c r="E2" s="232"/>
      <c r="F2" s="233" t="s">
        <v>64</v>
      </c>
      <c r="G2" s="233"/>
      <c r="H2" s="233"/>
      <c r="I2" s="233"/>
      <c r="J2" s="233"/>
      <c r="K2" s="233"/>
      <c r="L2" s="233"/>
      <c r="M2" s="233"/>
      <c r="N2" s="233"/>
      <c r="O2" s="233"/>
    </row>
    <row r="3" spans="2:15" ht="6" customHeight="1" x14ac:dyDescent="0.3"/>
    <row r="4" spans="2:15" ht="63" customHeight="1" x14ac:dyDescent="0.3">
      <c r="B4" s="234"/>
      <c r="C4" s="235" t="s">
        <v>218</v>
      </c>
      <c r="D4" s="336" t="s">
        <v>220</v>
      </c>
      <c r="E4" s="337"/>
      <c r="F4" s="337"/>
      <c r="G4" s="337"/>
      <c r="H4" s="337"/>
      <c r="I4" s="337"/>
      <c r="J4" s="337"/>
      <c r="K4" s="337"/>
      <c r="L4" s="337"/>
      <c r="M4" s="337"/>
      <c r="N4" s="337"/>
      <c r="O4" s="337"/>
    </row>
    <row r="5" spans="2:15" ht="6" customHeight="1" x14ac:dyDescent="0.3"/>
    <row r="6" spans="2:15" ht="23.5" x14ac:dyDescent="0.55000000000000004">
      <c r="B6" s="330" t="s">
        <v>221</v>
      </c>
      <c r="C6" s="335"/>
      <c r="D6" s="335"/>
      <c r="E6" s="325"/>
      <c r="F6" s="325"/>
      <c r="G6" s="325"/>
      <c r="H6" s="325"/>
      <c r="I6" s="325"/>
      <c r="J6" s="325"/>
      <c r="K6" s="325"/>
      <c r="L6" s="325"/>
      <c r="M6" s="325"/>
      <c r="N6" s="325"/>
      <c r="O6" s="326"/>
    </row>
    <row r="7" spans="2:15" ht="77.5" x14ac:dyDescent="0.35">
      <c r="B7" s="334" t="s">
        <v>198</v>
      </c>
      <c r="C7" s="325"/>
      <c r="D7" s="325"/>
      <c r="E7" s="325"/>
      <c r="F7" s="326"/>
      <c r="G7" s="134"/>
      <c r="H7" s="134"/>
      <c r="I7" s="134"/>
      <c r="J7" s="134"/>
      <c r="K7" s="134" t="s">
        <v>29</v>
      </c>
      <c r="L7" s="134" t="s">
        <v>30</v>
      </c>
      <c r="M7" s="134" t="s">
        <v>106</v>
      </c>
      <c r="N7" s="134" t="s">
        <v>49</v>
      </c>
      <c r="O7" s="134" t="s">
        <v>114</v>
      </c>
    </row>
    <row r="8" spans="2:15" x14ac:dyDescent="0.3">
      <c r="B8" s="220" t="s">
        <v>202</v>
      </c>
      <c r="C8" s="220" t="s">
        <v>140</v>
      </c>
      <c r="D8" s="220" t="s">
        <v>141</v>
      </c>
      <c r="E8" s="220" t="s">
        <v>143</v>
      </c>
      <c r="F8" s="220" t="s">
        <v>144</v>
      </c>
      <c r="G8" s="97"/>
      <c r="H8" s="97"/>
      <c r="I8" s="97"/>
      <c r="J8" s="97"/>
      <c r="K8" s="97"/>
      <c r="L8" s="97"/>
      <c r="M8" s="97"/>
      <c r="N8" s="97"/>
      <c r="O8" s="100"/>
    </row>
    <row r="9" spans="2:15" ht="15.5" x14ac:dyDescent="0.3">
      <c r="B9" s="224"/>
      <c r="C9" s="224" t="s">
        <v>206</v>
      </c>
      <c r="D9" s="224" t="s">
        <v>206</v>
      </c>
      <c r="E9" s="224"/>
      <c r="F9" s="226"/>
      <c r="G9" s="97"/>
      <c r="H9" s="97"/>
      <c r="I9" s="97"/>
      <c r="J9" s="97"/>
      <c r="K9" s="97"/>
      <c r="L9" s="97"/>
      <c r="M9" s="97"/>
      <c r="N9" s="97"/>
      <c r="O9" s="100"/>
    </row>
    <row r="10" spans="2:15" ht="15.5" x14ac:dyDescent="0.35">
      <c r="B10" s="95" t="s">
        <v>85</v>
      </c>
      <c r="C10" s="95"/>
      <c r="D10" s="139"/>
      <c r="E10" s="139"/>
      <c r="F10" s="95"/>
      <c r="G10" s="227" t="s">
        <v>24</v>
      </c>
      <c r="H10" s="227" t="s">
        <v>25</v>
      </c>
      <c r="I10" s="227" t="s">
        <v>26</v>
      </c>
      <c r="J10" s="227" t="s">
        <v>28</v>
      </c>
      <c r="K10" s="97"/>
      <c r="L10" s="97"/>
      <c r="M10" s="227" t="s">
        <v>211</v>
      </c>
      <c r="N10" s="227" t="s">
        <v>212</v>
      </c>
      <c r="O10" s="100"/>
    </row>
    <row r="11" spans="2:15" ht="15.5" x14ac:dyDescent="0.3">
      <c r="C11" s="76" t="s">
        <v>214</v>
      </c>
      <c r="D11" s="76"/>
      <c r="E11" s="76"/>
      <c r="F11" s="144"/>
      <c r="G11" s="103"/>
      <c r="H11" s="105"/>
      <c r="I11" s="106"/>
      <c r="J11" s="105"/>
      <c r="K11" s="11"/>
      <c r="L11" s="34"/>
      <c r="M11" s="229">
        <f t="shared" ref="M11:M12" si="0">G11*H11*(I11/12)</f>
        <v>0</v>
      </c>
      <c r="N11" s="82">
        <f t="shared" ref="N11:N12" si="1">M11*J11</f>
        <v>0</v>
      </c>
      <c r="O11" s="82">
        <f t="shared" ref="O11:O12" si="2">SUM(M11:N11)</f>
        <v>0</v>
      </c>
    </row>
    <row r="12" spans="2:15" ht="15.5" x14ac:dyDescent="0.3">
      <c r="B12" s="75"/>
      <c r="C12" s="76" t="s">
        <v>222</v>
      </c>
      <c r="D12" s="122"/>
      <c r="E12" s="122"/>
      <c r="F12" s="124"/>
      <c r="G12" s="103"/>
      <c r="H12" s="105"/>
      <c r="I12" s="106"/>
      <c r="J12" s="105"/>
      <c r="K12" s="11"/>
      <c r="L12" s="34"/>
      <c r="M12" s="229">
        <f t="shared" si="0"/>
        <v>0</v>
      </c>
      <c r="N12" s="82">
        <f t="shared" si="1"/>
        <v>0</v>
      </c>
      <c r="O12" s="82">
        <f t="shared" si="2"/>
        <v>0</v>
      </c>
    </row>
    <row r="13" spans="2:15" ht="15.5" x14ac:dyDescent="0.3">
      <c r="B13" s="114" t="s">
        <v>66</v>
      </c>
      <c r="C13" s="115"/>
      <c r="D13" s="115"/>
      <c r="E13" s="115"/>
      <c r="F13" s="117"/>
      <c r="G13" s="118"/>
      <c r="H13" s="118"/>
      <c r="I13" s="118"/>
      <c r="J13" s="118"/>
      <c r="K13" s="118"/>
      <c r="L13" s="118"/>
      <c r="M13" s="119">
        <f t="shared" ref="M13:N13" si="3">SUM(M11:M12)</f>
        <v>0</v>
      </c>
      <c r="N13" s="119">
        <f t="shared" si="3"/>
        <v>0</v>
      </c>
      <c r="O13" s="242">
        <v>0</v>
      </c>
    </row>
    <row r="14" spans="2:15" ht="15.5" x14ac:dyDescent="0.3">
      <c r="B14" s="75"/>
      <c r="C14" s="155" t="s">
        <v>53</v>
      </c>
      <c r="D14" s="155"/>
      <c r="E14" s="155"/>
      <c r="F14" s="155"/>
      <c r="G14" s="245"/>
      <c r="H14" s="245"/>
      <c r="I14" s="245"/>
      <c r="J14" s="245"/>
      <c r="K14" s="245"/>
      <c r="L14" s="245"/>
      <c r="M14" s="246"/>
      <c r="N14" s="247"/>
      <c r="O14" s="248">
        <f>SUM(O11:O13)</f>
        <v>0</v>
      </c>
    </row>
    <row r="15" spans="2:15" ht="15.5" x14ac:dyDescent="0.35">
      <c r="B15" s="94" t="s">
        <v>223</v>
      </c>
      <c r="C15" s="95"/>
      <c r="D15" s="95"/>
      <c r="E15" s="95"/>
      <c r="F15" s="95"/>
      <c r="G15" s="227" t="s">
        <v>24</v>
      </c>
      <c r="H15" s="227" t="s">
        <v>25</v>
      </c>
      <c r="I15" s="227" t="s">
        <v>26</v>
      </c>
      <c r="J15" s="227" t="s">
        <v>28</v>
      </c>
      <c r="K15" s="97"/>
      <c r="L15" s="97"/>
      <c r="M15" s="97"/>
      <c r="N15" s="97"/>
      <c r="O15" s="100"/>
    </row>
    <row r="16" spans="2:15" ht="15.5" x14ac:dyDescent="0.3">
      <c r="C16" s="102" t="s">
        <v>101</v>
      </c>
      <c r="D16" s="102"/>
      <c r="E16" s="102"/>
      <c r="F16" s="120"/>
      <c r="G16" s="103"/>
      <c r="H16" s="105"/>
      <c r="I16" s="106"/>
      <c r="J16" s="105"/>
      <c r="K16" s="11"/>
      <c r="L16" s="34"/>
      <c r="M16" s="229">
        <f t="shared" ref="M16:M18" si="4">G16*H16*(I16/12)</f>
        <v>0</v>
      </c>
      <c r="N16" s="82">
        <f t="shared" ref="N16:N18" si="5">M16*J16</f>
        <v>0</v>
      </c>
      <c r="O16" s="86">
        <f t="shared" ref="O16:O18" si="6">SUM(M16:N16)</f>
        <v>0</v>
      </c>
    </row>
    <row r="17" spans="2:15" ht="15.5" x14ac:dyDescent="0.3">
      <c r="B17" s="75"/>
      <c r="C17" s="92" t="s">
        <v>105</v>
      </c>
      <c r="D17" s="122"/>
      <c r="E17" s="122"/>
      <c r="F17" s="124"/>
      <c r="G17" s="103"/>
      <c r="H17" s="105"/>
      <c r="I17" s="106"/>
      <c r="J17" s="105"/>
      <c r="K17" s="11"/>
      <c r="L17" s="34"/>
      <c r="M17" s="229">
        <f t="shared" si="4"/>
        <v>0</v>
      </c>
      <c r="N17" s="82">
        <f t="shared" si="5"/>
        <v>0</v>
      </c>
      <c r="O17" s="86">
        <f t="shared" si="6"/>
        <v>0</v>
      </c>
    </row>
    <row r="18" spans="2:15" ht="15.5" x14ac:dyDescent="0.3">
      <c r="B18" s="75"/>
      <c r="C18" s="92" t="s">
        <v>108</v>
      </c>
      <c r="D18" s="122"/>
      <c r="E18" s="122"/>
      <c r="F18" s="124"/>
      <c r="G18" s="103"/>
      <c r="H18" s="105"/>
      <c r="I18" s="106"/>
      <c r="J18" s="105"/>
      <c r="K18" s="11"/>
      <c r="L18" s="34"/>
      <c r="M18" s="229">
        <f t="shared" si="4"/>
        <v>0</v>
      </c>
      <c r="N18" s="82">
        <f t="shared" si="5"/>
        <v>0</v>
      </c>
      <c r="O18" s="86">
        <f t="shared" si="6"/>
        <v>0</v>
      </c>
    </row>
    <row r="19" spans="2:15" ht="15.5" x14ac:dyDescent="0.3">
      <c r="B19" s="75"/>
      <c r="C19" s="155" t="s">
        <v>224</v>
      </c>
      <c r="D19" s="155"/>
      <c r="E19" s="155"/>
      <c r="F19" s="155"/>
      <c r="G19" s="245"/>
      <c r="H19" s="245"/>
      <c r="I19" s="245"/>
      <c r="J19" s="245"/>
      <c r="K19" s="245"/>
      <c r="L19" s="245"/>
      <c r="M19" s="249">
        <f t="shared" ref="M19:N19" si="7">SUM(M16:M18)</f>
        <v>0</v>
      </c>
      <c r="N19" s="249">
        <f t="shared" si="7"/>
        <v>0</v>
      </c>
      <c r="O19" s="248">
        <f>SUM(O16:O18)</f>
        <v>0</v>
      </c>
    </row>
    <row r="20" spans="2:15" ht="15.5" x14ac:dyDescent="0.35">
      <c r="B20" s="250" t="s">
        <v>55</v>
      </c>
      <c r="C20" s="152"/>
      <c r="D20" s="152"/>
      <c r="E20" s="152"/>
      <c r="F20" s="152"/>
      <c r="G20" s="227" t="s">
        <v>225</v>
      </c>
      <c r="H20" s="227" t="s">
        <v>226</v>
      </c>
      <c r="I20" s="227" t="s">
        <v>131</v>
      </c>
      <c r="J20" s="227" t="s">
        <v>132</v>
      </c>
      <c r="K20" s="97"/>
      <c r="L20" s="97"/>
      <c r="M20" s="97"/>
      <c r="N20" s="97"/>
      <c r="O20" s="100"/>
    </row>
    <row r="21" spans="2:15" ht="15.5" x14ac:dyDescent="0.3">
      <c r="B21" s="135"/>
      <c r="C21" s="92" t="s">
        <v>122</v>
      </c>
      <c r="D21" s="122"/>
      <c r="E21" s="122"/>
      <c r="F21" s="124"/>
      <c r="G21" s="92" t="s">
        <v>122</v>
      </c>
      <c r="H21" s="174" t="s">
        <v>187</v>
      </c>
      <c r="I21" s="106"/>
      <c r="J21" s="103"/>
      <c r="K21" s="11"/>
      <c r="L21" s="34"/>
      <c r="M21" s="229"/>
      <c r="N21" s="82"/>
      <c r="O21" s="86">
        <f t="shared" ref="O21:O28" si="8">I21*J21</f>
        <v>0</v>
      </c>
    </row>
    <row r="22" spans="2:15" ht="15.5" x14ac:dyDescent="0.3">
      <c r="B22" s="135"/>
      <c r="C22" s="122"/>
      <c r="D22" s="122"/>
      <c r="E22" s="122"/>
      <c r="F22" s="124"/>
      <c r="G22" s="92" t="s">
        <v>122</v>
      </c>
      <c r="H22" s="174" t="s">
        <v>188</v>
      </c>
      <c r="I22" s="106"/>
      <c r="J22" s="103"/>
      <c r="K22" s="11"/>
      <c r="L22" s="34"/>
      <c r="M22" s="229"/>
      <c r="N22" s="82"/>
      <c r="O22" s="86">
        <f t="shared" si="8"/>
        <v>0</v>
      </c>
    </row>
    <row r="23" spans="2:15" ht="15.5" x14ac:dyDescent="0.3">
      <c r="B23" s="135"/>
      <c r="C23" s="122"/>
      <c r="D23" s="122"/>
      <c r="E23" s="122"/>
      <c r="F23" s="124"/>
      <c r="G23" s="92" t="s">
        <v>122</v>
      </c>
      <c r="H23" s="174" t="s">
        <v>189</v>
      </c>
      <c r="I23" s="106"/>
      <c r="J23" s="103"/>
      <c r="K23" s="11"/>
      <c r="L23" s="34"/>
      <c r="M23" s="229"/>
      <c r="N23" s="82"/>
      <c r="O23" s="86">
        <f t="shared" si="8"/>
        <v>0</v>
      </c>
    </row>
    <row r="24" spans="2:15" ht="15.5" x14ac:dyDescent="0.3">
      <c r="B24" s="135"/>
      <c r="C24" s="122"/>
      <c r="D24" s="122"/>
      <c r="E24" s="122"/>
      <c r="F24" s="124"/>
      <c r="G24" s="92" t="s">
        <v>122</v>
      </c>
      <c r="H24" s="174" t="s">
        <v>190</v>
      </c>
      <c r="I24" s="106"/>
      <c r="J24" s="103"/>
      <c r="K24" s="11"/>
      <c r="L24" s="34"/>
      <c r="M24" s="157"/>
      <c r="N24" s="82"/>
      <c r="O24" s="86">
        <f t="shared" si="8"/>
        <v>0</v>
      </c>
    </row>
    <row r="25" spans="2:15" ht="15.5" x14ac:dyDescent="0.3">
      <c r="B25" s="135"/>
      <c r="C25" s="92" t="s">
        <v>123</v>
      </c>
      <c r="D25" s="122"/>
      <c r="E25" s="122"/>
      <c r="F25" s="124"/>
      <c r="G25" s="92" t="s">
        <v>123</v>
      </c>
      <c r="H25" s="174" t="s">
        <v>187</v>
      </c>
      <c r="I25" s="106"/>
      <c r="J25" s="103"/>
      <c r="K25" s="11"/>
      <c r="L25" s="251"/>
      <c r="M25" s="157"/>
      <c r="N25" s="82"/>
      <c r="O25" s="86">
        <f t="shared" si="8"/>
        <v>0</v>
      </c>
    </row>
    <row r="26" spans="2:15" ht="15.5" x14ac:dyDescent="0.3">
      <c r="B26" s="135"/>
      <c r="C26" s="122"/>
      <c r="D26" s="122"/>
      <c r="E26" s="122"/>
      <c r="F26" s="124"/>
      <c r="G26" s="92" t="s">
        <v>123</v>
      </c>
      <c r="H26" s="174" t="s">
        <v>188</v>
      </c>
      <c r="I26" s="106"/>
      <c r="J26" s="103"/>
      <c r="K26" s="11"/>
      <c r="L26" s="251"/>
      <c r="M26" s="157"/>
      <c r="N26" s="82"/>
      <c r="O26" s="86">
        <f t="shared" si="8"/>
        <v>0</v>
      </c>
    </row>
    <row r="27" spans="2:15" ht="15.5" x14ac:dyDescent="0.3">
      <c r="B27" s="135"/>
      <c r="C27" s="122"/>
      <c r="D27" s="122"/>
      <c r="E27" s="122"/>
      <c r="F27" s="124"/>
      <c r="G27" s="92" t="s">
        <v>123</v>
      </c>
      <c r="H27" s="174" t="s">
        <v>189</v>
      </c>
      <c r="I27" s="106"/>
      <c r="J27" s="103"/>
      <c r="K27" s="11"/>
      <c r="L27" s="251"/>
      <c r="M27" s="157"/>
      <c r="N27" s="82"/>
      <c r="O27" s="86">
        <f t="shared" si="8"/>
        <v>0</v>
      </c>
    </row>
    <row r="28" spans="2:15" ht="15.5" x14ac:dyDescent="0.3">
      <c r="B28" s="135"/>
      <c r="C28" s="122"/>
      <c r="D28" s="122"/>
      <c r="E28" s="122"/>
      <c r="F28" s="124"/>
      <c r="G28" s="92" t="s">
        <v>123</v>
      </c>
      <c r="H28" s="174" t="s">
        <v>190</v>
      </c>
      <c r="I28" s="106"/>
      <c r="J28" s="103"/>
      <c r="K28" s="252"/>
      <c r="L28" s="253"/>
      <c r="M28" s="82"/>
      <c r="N28" s="82"/>
      <c r="O28" s="86">
        <f t="shared" si="8"/>
        <v>0</v>
      </c>
    </row>
    <row r="29" spans="2:15" x14ac:dyDescent="0.3">
      <c r="B29" s="135"/>
      <c r="C29" s="149" t="s">
        <v>124</v>
      </c>
      <c r="D29" s="149"/>
      <c r="E29" s="149"/>
      <c r="F29" s="149"/>
      <c r="G29" s="149"/>
      <c r="H29" s="254"/>
      <c r="I29" s="255"/>
      <c r="J29" s="255"/>
      <c r="K29" s="255"/>
      <c r="L29" s="255"/>
      <c r="M29" s="256"/>
      <c r="N29" s="156"/>
      <c r="O29" s="257">
        <f>SUM(O21:O28)</f>
        <v>0</v>
      </c>
    </row>
    <row r="30" spans="2:15" ht="15.5" x14ac:dyDescent="0.35">
      <c r="B30" s="94" t="s">
        <v>84</v>
      </c>
      <c r="C30" s="152"/>
      <c r="D30" s="152"/>
      <c r="E30" s="152"/>
      <c r="F30" s="152"/>
      <c r="G30" s="152"/>
      <c r="H30" s="258"/>
      <c r="I30" s="227" t="s">
        <v>131</v>
      </c>
      <c r="J30" s="227" t="s">
        <v>132</v>
      </c>
      <c r="K30" s="97"/>
      <c r="L30" s="97"/>
      <c r="M30" s="97"/>
      <c r="N30" s="97"/>
      <c r="O30" s="100"/>
    </row>
    <row r="31" spans="2:15" ht="15.5" x14ac:dyDescent="0.3">
      <c r="B31" s="135"/>
      <c r="C31" s="168" t="s">
        <v>227</v>
      </c>
      <c r="D31" s="122"/>
      <c r="E31" s="122"/>
      <c r="F31" s="124"/>
      <c r="G31" s="122"/>
      <c r="H31" s="174"/>
      <c r="I31" s="106"/>
      <c r="J31" s="103"/>
      <c r="K31" s="11"/>
      <c r="L31" s="34"/>
      <c r="M31" s="154"/>
      <c r="N31" s="154"/>
      <c r="O31" s="242">
        <f t="shared" ref="O31:O33" si="9">I31*J31</f>
        <v>0</v>
      </c>
    </row>
    <row r="32" spans="2:15" ht="15.5" x14ac:dyDescent="0.3">
      <c r="B32" s="135"/>
      <c r="C32" s="168" t="s">
        <v>228</v>
      </c>
      <c r="D32" s="122"/>
      <c r="E32" s="122"/>
      <c r="F32" s="124"/>
      <c r="G32" s="122"/>
      <c r="H32" s="174"/>
      <c r="I32" s="106"/>
      <c r="J32" s="103"/>
      <c r="K32" s="11"/>
      <c r="L32" s="34"/>
      <c r="M32" s="146"/>
      <c r="N32" s="146"/>
      <c r="O32" s="242">
        <f t="shared" si="9"/>
        <v>0</v>
      </c>
    </row>
    <row r="33" spans="2:15" ht="15.5" x14ac:dyDescent="0.3">
      <c r="B33" s="135"/>
      <c r="C33" s="168" t="s">
        <v>229</v>
      </c>
      <c r="D33" s="122"/>
      <c r="E33" s="122"/>
      <c r="F33" s="124"/>
      <c r="G33" s="122"/>
      <c r="H33" s="174"/>
      <c r="I33" s="106"/>
      <c r="J33" s="103"/>
      <c r="K33" s="11"/>
      <c r="L33" s="34"/>
      <c r="M33" s="146"/>
      <c r="N33" s="146"/>
      <c r="O33" s="242">
        <f t="shared" si="9"/>
        <v>0</v>
      </c>
    </row>
    <row r="34" spans="2:15" ht="15.5" x14ac:dyDescent="0.3">
      <c r="B34" s="75"/>
      <c r="C34" s="176" t="s">
        <v>151</v>
      </c>
      <c r="D34" s="176"/>
      <c r="E34" s="176"/>
      <c r="F34" s="259"/>
      <c r="G34" s="260"/>
      <c r="H34" s="261"/>
      <c r="I34" s="260"/>
      <c r="J34" s="260"/>
      <c r="K34" s="262"/>
      <c r="L34" s="262"/>
      <c r="M34" s="262"/>
      <c r="N34" s="262"/>
      <c r="O34" s="263">
        <f>SUM(O31:O33)</f>
        <v>0</v>
      </c>
    </row>
    <row r="35" spans="2:15" ht="15.5" x14ac:dyDescent="0.35">
      <c r="B35" s="94" t="s">
        <v>86</v>
      </c>
      <c r="C35" s="152"/>
      <c r="D35" s="152"/>
      <c r="E35" s="152"/>
      <c r="F35" s="152"/>
      <c r="G35" s="152"/>
      <c r="H35" s="258"/>
      <c r="I35" s="227" t="s">
        <v>131</v>
      </c>
      <c r="J35" s="227" t="s">
        <v>132</v>
      </c>
      <c r="K35" s="97"/>
      <c r="L35" s="97"/>
      <c r="M35" s="97"/>
      <c r="N35" s="97"/>
      <c r="O35" s="100"/>
    </row>
    <row r="36" spans="2:15" ht="15.5" x14ac:dyDescent="0.3">
      <c r="B36" s="135"/>
      <c r="C36" s="168" t="s">
        <v>230</v>
      </c>
      <c r="D36" s="122"/>
      <c r="E36" s="122"/>
      <c r="F36" s="124"/>
      <c r="G36" s="122"/>
      <c r="H36" s="174"/>
      <c r="I36" s="106"/>
      <c r="J36" s="103"/>
      <c r="K36" s="11"/>
      <c r="L36" s="34"/>
      <c r="M36" s="154"/>
      <c r="N36" s="154"/>
      <c r="O36" s="242">
        <f t="shared" ref="O36:O38" si="10">I36*J36</f>
        <v>0</v>
      </c>
    </row>
    <row r="37" spans="2:15" ht="15.5" x14ac:dyDescent="0.3">
      <c r="B37" s="135"/>
      <c r="C37" s="168" t="s">
        <v>231</v>
      </c>
      <c r="D37" s="122"/>
      <c r="E37" s="122"/>
      <c r="F37" s="124"/>
      <c r="G37" s="122"/>
      <c r="H37" s="174"/>
      <c r="I37" s="106"/>
      <c r="J37" s="103"/>
      <c r="K37" s="11"/>
      <c r="L37" s="34"/>
      <c r="M37" s="146"/>
      <c r="N37" s="146"/>
      <c r="O37" s="242">
        <f t="shared" si="10"/>
        <v>0</v>
      </c>
    </row>
    <row r="38" spans="2:15" ht="15.5" x14ac:dyDescent="0.3">
      <c r="B38" s="135"/>
      <c r="C38" s="168" t="s">
        <v>232</v>
      </c>
      <c r="D38" s="122"/>
      <c r="E38" s="122"/>
      <c r="F38" s="124"/>
      <c r="G38" s="122"/>
      <c r="H38" s="174"/>
      <c r="I38" s="106"/>
      <c r="J38" s="103"/>
      <c r="K38" s="11"/>
      <c r="L38" s="34"/>
      <c r="M38" s="146"/>
      <c r="N38" s="146"/>
      <c r="O38" s="242">
        <f t="shared" si="10"/>
        <v>0</v>
      </c>
    </row>
    <row r="39" spans="2:15" ht="15.5" x14ac:dyDescent="0.3">
      <c r="B39" s="32"/>
      <c r="C39" s="155" t="s">
        <v>126</v>
      </c>
      <c r="D39" s="155"/>
      <c r="E39" s="155"/>
      <c r="F39" s="150"/>
      <c r="G39" s="264"/>
      <c r="H39" s="264"/>
      <c r="I39" s="264"/>
      <c r="J39" s="264"/>
      <c r="K39" s="264"/>
      <c r="L39" s="264"/>
      <c r="M39" s="156"/>
      <c r="N39" s="156"/>
      <c r="O39" s="263">
        <f>SUM(O36:O38)</f>
        <v>0</v>
      </c>
    </row>
    <row r="40" spans="2:15" ht="15.5" x14ac:dyDescent="0.35">
      <c r="B40" s="95" t="s">
        <v>127</v>
      </c>
      <c r="C40" s="159"/>
      <c r="D40" s="128"/>
      <c r="E40" s="128"/>
      <c r="F40" s="152"/>
      <c r="G40" s="152"/>
      <c r="H40" s="258"/>
      <c r="I40" s="227" t="s">
        <v>131</v>
      </c>
      <c r="J40" s="227" t="s">
        <v>132</v>
      </c>
      <c r="K40" s="97"/>
      <c r="L40" s="97"/>
      <c r="M40" s="97"/>
      <c r="N40" s="97"/>
      <c r="O40" s="100"/>
    </row>
    <row r="41" spans="2:15" ht="15.5" x14ac:dyDescent="0.3">
      <c r="B41" s="135"/>
      <c r="C41" s="168" t="s">
        <v>233</v>
      </c>
      <c r="D41" s="122"/>
      <c r="E41" s="122"/>
      <c r="F41" s="124"/>
      <c r="G41" s="122"/>
      <c r="H41" s="174"/>
      <c r="I41" s="106"/>
      <c r="J41" s="103"/>
      <c r="K41" s="11"/>
      <c r="L41" s="34"/>
      <c r="M41" s="154"/>
      <c r="N41" s="154"/>
      <c r="O41" s="242">
        <f t="shared" ref="O41:O43" si="11">I41*J41</f>
        <v>0</v>
      </c>
    </row>
    <row r="42" spans="2:15" ht="15.5" x14ac:dyDescent="0.3">
      <c r="B42" s="135"/>
      <c r="C42" s="168" t="s">
        <v>234</v>
      </c>
      <c r="D42" s="122"/>
      <c r="E42" s="122"/>
      <c r="F42" s="124"/>
      <c r="G42" s="122"/>
      <c r="H42" s="174"/>
      <c r="I42" s="106"/>
      <c r="J42" s="103"/>
      <c r="K42" s="11"/>
      <c r="L42" s="34"/>
      <c r="M42" s="146"/>
      <c r="N42" s="146"/>
      <c r="O42" s="242">
        <f t="shared" si="11"/>
        <v>0</v>
      </c>
    </row>
    <row r="43" spans="2:15" ht="15.5" x14ac:dyDescent="0.3">
      <c r="B43" s="122"/>
      <c r="C43" s="168" t="s">
        <v>235</v>
      </c>
      <c r="D43" s="122"/>
      <c r="E43" s="122"/>
      <c r="F43" s="124"/>
      <c r="G43" s="122"/>
      <c r="H43" s="174"/>
      <c r="I43" s="106"/>
      <c r="J43" s="103"/>
      <c r="K43" s="11"/>
      <c r="L43" s="34"/>
      <c r="M43" s="146"/>
      <c r="N43" s="146"/>
      <c r="O43" s="242">
        <f t="shared" si="11"/>
        <v>0</v>
      </c>
    </row>
    <row r="44" spans="2:15" x14ac:dyDescent="0.3">
      <c r="B44" s="122"/>
      <c r="C44" s="155" t="s">
        <v>130</v>
      </c>
      <c r="D44" s="155"/>
      <c r="E44" s="155"/>
      <c r="F44" s="161"/>
      <c r="G44" s="264"/>
      <c r="H44" s="264"/>
      <c r="I44" s="264"/>
      <c r="J44" s="264"/>
      <c r="K44" s="264"/>
      <c r="L44" s="264"/>
      <c r="M44" s="156"/>
      <c r="N44" s="156"/>
      <c r="O44" s="263">
        <f>SUM(O41:O43)</f>
        <v>0</v>
      </c>
    </row>
    <row r="45" spans="2:15" x14ac:dyDescent="0.35">
      <c r="B45" s="121" t="str">
        <f>"Total " &amp;B6&amp; " Costs"</f>
        <v>Total Tribal Project Costs</v>
      </c>
      <c r="C45" s="121"/>
      <c r="D45" s="121"/>
      <c r="E45" s="121"/>
      <c r="F45" s="123"/>
      <c r="G45" s="265"/>
      <c r="H45" s="265"/>
      <c r="I45" s="265"/>
      <c r="J45" s="265"/>
      <c r="K45" s="265"/>
      <c r="L45" s="265"/>
      <c r="M45" s="126">
        <f>SUM(M16:M18,M21:M24,M31:M33,M36:M38,M41:M43)</f>
        <v>0</v>
      </c>
      <c r="N45" s="126">
        <f>N14+N19+N29+N34+N39+N44</f>
        <v>0</v>
      </c>
      <c r="O45" s="266">
        <f>SUM(O14,O19,O29,O34,O39,O44)</f>
        <v>0</v>
      </c>
    </row>
    <row r="47" spans="2:15" ht="19.5" x14ac:dyDescent="0.45">
      <c r="B47" s="137"/>
      <c r="C47" s="138" t="s">
        <v>115</v>
      </c>
      <c r="D47" s="138"/>
      <c r="E47" s="138"/>
      <c r="F47" s="138"/>
      <c r="G47" s="138"/>
      <c r="H47" s="138"/>
      <c r="I47" s="138"/>
      <c r="J47" s="138"/>
      <c r="K47" s="138"/>
      <c r="L47" s="138"/>
      <c r="M47" s="138"/>
      <c r="N47" s="138"/>
      <c r="O47" s="138"/>
    </row>
    <row r="48" spans="2:15" x14ac:dyDescent="0.3">
      <c r="C48" s="140" t="s">
        <v>236</v>
      </c>
      <c r="D48" s="140"/>
    </row>
    <row r="49" spans="2:15" ht="15.5" x14ac:dyDescent="0.3">
      <c r="B49" s="141">
        <v>1</v>
      </c>
      <c r="C49" s="332"/>
      <c r="D49" s="325"/>
      <c r="E49" s="325"/>
      <c r="F49" s="325"/>
      <c r="G49" s="325"/>
      <c r="H49" s="325"/>
      <c r="I49" s="325"/>
      <c r="J49" s="325"/>
      <c r="K49" s="325"/>
      <c r="L49" s="325"/>
      <c r="M49" s="325"/>
      <c r="N49" s="325"/>
      <c r="O49" s="325"/>
    </row>
    <row r="50" spans="2:15" ht="15.5" x14ac:dyDescent="0.3">
      <c r="B50" s="141">
        <v>2</v>
      </c>
      <c r="C50" s="332"/>
      <c r="D50" s="325"/>
      <c r="E50" s="325"/>
      <c r="F50" s="325"/>
      <c r="G50" s="325"/>
      <c r="H50" s="325"/>
      <c r="I50" s="325"/>
      <c r="J50" s="325"/>
      <c r="K50" s="325"/>
      <c r="L50" s="325"/>
      <c r="M50" s="325"/>
      <c r="N50" s="325"/>
      <c r="O50" s="325"/>
    </row>
    <row r="51" spans="2:15" ht="15.5" x14ac:dyDescent="0.3">
      <c r="B51" s="141">
        <v>3</v>
      </c>
      <c r="C51" s="332"/>
      <c r="D51" s="325"/>
      <c r="E51" s="325"/>
      <c r="F51" s="325"/>
      <c r="G51" s="325"/>
      <c r="H51" s="325"/>
      <c r="I51" s="325"/>
      <c r="J51" s="325"/>
      <c r="K51" s="325"/>
      <c r="L51" s="325"/>
      <c r="M51" s="325"/>
      <c r="N51" s="325"/>
      <c r="O51" s="325"/>
    </row>
    <row r="52" spans="2:15" ht="15.5" x14ac:dyDescent="0.3">
      <c r="B52" s="141">
        <v>4</v>
      </c>
      <c r="C52" s="332"/>
      <c r="D52" s="325"/>
      <c r="E52" s="325"/>
      <c r="F52" s="325"/>
      <c r="G52" s="325"/>
      <c r="H52" s="325"/>
      <c r="I52" s="325"/>
      <c r="J52" s="325"/>
      <c r="K52" s="325"/>
      <c r="L52" s="325"/>
      <c r="M52" s="325"/>
      <c r="N52" s="325"/>
      <c r="O52" s="325"/>
    </row>
    <row r="53" spans="2:15" ht="15.5" x14ac:dyDescent="0.3">
      <c r="B53" s="141">
        <v>5</v>
      </c>
      <c r="C53" s="332"/>
      <c r="D53" s="325"/>
      <c r="E53" s="325"/>
      <c r="F53" s="325"/>
      <c r="G53" s="325"/>
      <c r="H53" s="325"/>
      <c r="I53" s="325"/>
      <c r="J53" s="325"/>
      <c r="K53" s="325"/>
      <c r="L53" s="325"/>
      <c r="M53" s="325"/>
      <c r="N53" s="325"/>
      <c r="O53" s="325"/>
    </row>
    <row r="54" spans="2:15" ht="15.5" x14ac:dyDescent="0.3">
      <c r="B54" s="141">
        <v>6</v>
      </c>
      <c r="C54" s="332"/>
      <c r="D54" s="325"/>
      <c r="E54" s="325"/>
      <c r="F54" s="325"/>
      <c r="G54" s="325"/>
      <c r="H54" s="325"/>
      <c r="I54" s="325"/>
      <c r="J54" s="325"/>
      <c r="K54" s="325"/>
      <c r="L54" s="325"/>
      <c r="M54" s="325"/>
      <c r="N54" s="325"/>
      <c r="O54" s="325"/>
    </row>
  </sheetData>
  <mergeCells count="9">
    <mergeCell ref="C53:O53"/>
    <mergeCell ref="C54:O54"/>
    <mergeCell ref="B7:F7"/>
    <mergeCell ref="B6:O6"/>
    <mergeCell ref="D4:O4"/>
    <mergeCell ref="C49:O49"/>
    <mergeCell ref="C50:O50"/>
    <mergeCell ref="C51:O51"/>
    <mergeCell ref="C52:O52"/>
  </mergeCells>
  <conditionalFormatting sqref="B9 C49:O54">
    <cfRule type="notContainsBlanks" dxfId="13" priority="2">
      <formula>LEN(TRIM(B9))&gt;0</formula>
    </cfRule>
  </conditionalFormatting>
  <conditionalFormatting sqref="B7:F7">
    <cfRule type="notContainsText" dxfId="12" priority="1" operator="notContains" text="[INSERT SOW HERE]">
      <formula>ISERROR(SEARCH(("[INSERT SOW HERE]"),(B7)))</formula>
    </cfRule>
  </conditionalFormatting>
  <conditionalFormatting sqref="C31:C33">
    <cfRule type="notContainsText" dxfId="11" priority="7" operator="notContains" text="Equipment type">
      <formula>ISERROR(SEARCH(("Equipment type"),(C31)))</formula>
    </cfRule>
  </conditionalFormatting>
  <conditionalFormatting sqref="C36:C38">
    <cfRule type="notContainsText" dxfId="10" priority="8" operator="notContains" text="Supplies type">
      <formula>ISERROR(SEARCH(("Supplies type"),(C36)))</formula>
    </cfRule>
  </conditionalFormatting>
  <conditionalFormatting sqref="C41:C43">
    <cfRule type="notContainsText" dxfId="9" priority="9" operator="notContains" text="Other type">
      <formula>ISERROR(SEARCH(("Other type"),(C41)))</formula>
    </cfRule>
  </conditionalFormatting>
  <conditionalFormatting sqref="C9:D9">
    <cfRule type="notContainsText" dxfId="8" priority="3" operator="notContains" text="MM/DD/YY">
      <formula>ISERROR(SEARCH(("MM/DD/YY"),(C9)))</formula>
    </cfRule>
  </conditionalFormatting>
  <conditionalFormatting sqref="E9:F9">
    <cfRule type="notContainsBlanks" dxfId="7" priority="4">
      <formula>LEN(TRIM(E9))&gt;0</formula>
    </cfRule>
  </conditionalFormatting>
  <conditionalFormatting sqref="O13 O31:O33 O36:O38 O41:O43">
    <cfRule type="cellIs" dxfId="6" priority="6" operator="notEqual">
      <formula>0</formula>
    </cfRule>
  </conditionalFormatting>
  <dataValidations count="4">
    <dataValidation type="list" allowBlank="1" showErrorMessage="1" sqref="F9" xr:uid="{00000000-0002-0000-0A00-000000000000}">
      <formula1>"Yes,No,Unknown"</formula1>
    </dataValidation>
    <dataValidation type="list" allowBlank="1" showErrorMessage="1" sqref="K11:K12 K16:K18 K21:K28 K31:K33 K36:K38 K41:K43" xr:uid="{00000000-0002-0000-0A00-000001000000}">
      <formula1>"1.1,1.2,1.3,1.4,1.5,2.1,2.2,2.3,2.4,2.5,3.1,3.2,3.3,3.4,4.1,4.2,4.3,5.1,5.2,6.1,6.2,6.3,6.4,6.5"</formula1>
    </dataValidation>
    <dataValidation type="list" allowBlank="1" showErrorMessage="1" sqref="B9" xr:uid="{00000000-0002-0000-0A00-000002000000}">
      <formula1>"Competitive,Non-competitive,Sole Source,Other"</formula1>
    </dataValidation>
    <dataValidation type="list" allowBlank="1" showErrorMessage="1" sqref="L11:L12 L16:L18 L21:L28 L31:L33 L36:L38 L41:L43" xr:uid="{00000000-0002-0000-0A00-000003000000}">
      <formula1>"Administrative,J - Capital Expenditures,B - Provider Payments,Building a new EMR System,N/A"</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AA50"/>
  <sheetViews>
    <sheetView workbookViewId="0"/>
  </sheetViews>
  <sheetFormatPr defaultColWidth="14.3984375" defaultRowHeight="15" customHeight="1" x14ac:dyDescent="0.3"/>
  <cols>
    <col min="1" max="1" width="3.3984375" customWidth="1"/>
    <col min="2" max="2" width="7.296875" customWidth="1"/>
    <col min="3" max="3" width="49" customWidth="1"/>
    <col min="4" max="4" width="22.09765625" customWidth="1"/>
    <col min="5" max="5" width="18.09765625" customWidth="1"/>
    <col min="6" max="6" width="17.8984375" customWidth="1"/>
    <col min="7" max="7" width="21.8984375" customWidth="1"/>
    <col min="8" max="8" width="29.3984375" customWidth="1"/>
    <col min="9" max="9" width="30.8984375" customWidth="1"/>
  </cols>
  <sheetData>
    <row r="1" spans="1:27" ht="8.25" customHeight="1" x14ac:dyDescent="0.3">
      <c r="A1" s="234"/>
      <c r="B1" s="234"/>
      <c r="C1" s="267"/>
      <c r="D1" s="268"/>
      <c r="E1" s="269"/>
      <c r="F1" s="269"/>
      <c r="G1" s="269"/>
      <c r="H1" s="269"/>
      <c r="I1" s="270"/>
      <c r="J1" s="271"/>
      <c r="K1" s="271"/>
      <c r="L1" s="271"/>
      <c r="M1" s="271"/>
      <c r="N1" s="271"/>
      <c r="O1" s="271"/>
      <c r="P1" s="271"/>
      <c r="Q1" s="271"/>
      <c r="R1" s="271"/>
      <c r="S1" s="271"/>
      <c r="T1" s="271"/>
      <c r="U1" s="271"/>
      <c r="V1" s="271"/>
      <c r="W1" s="271"/>
      <c r="X1" s="271"/>
      <c r="Y1" s="271"/>
      <c r="Z1" s="271"/>
      <c r="AA1" s="271"/>
    </row>
    <row r="2" spans="1:27" ht="33.75" customHeight="1" x14ac:dyDescent="0.3">
      <c r="A2" s="230"/>
      <c r="B2" s="230"/>
      <c r="C2" s="231"/>
      <c r="D2" s="232"/>
      <c r="E2" s="233" t="s">
        <v>237</v>
      </c>
      <c r="F2" s="233"/>
      <c r="G2" s="233"/>
      <c r="H2" s="233"/>
      <c r="I2" s="270"/>
      <c r="J2" s="271"/>
      <c r="K2" s="271"/>
      <c r="L2" s="271"/>
      <c r="M2" s="271"/>
      <c r="N2" s="271"/>
      <c r="O2" s="271"/>
      <c r="P2" s="271"/>
      <c r="Q2" s="271"/>
      <c r="R2" s="271"/>
      <c r="S2" s="271"/>
      <c r="T2" s="271"/>
      <c r="U2" s="271"/>
      <c r="V2" s="271"/>
      <c r="W2" s="271"/>
      <c r="X2" s="271"/>
      <c r="Y2" s="271"/>
      <c r="Z2" s="271"/>
      <c r="AA2" s="271"/>
    </row>
    <row r="3" spans="1:27" ht="12" customHeight="1" x14ac:dyDescent="0.55000000000000004">
      <c r="A3" s="234"/>
      <c r="B3" s="234"/>
      <c r="C3" s="272"/>
      <c r="D3" s="267"/>
      <c r="E3" s="273"/>
      <c r="F3" s="269"/>
      <c r="G3" s="269"/>
      <c r="H3" s="269"/>
      <c r="I3" s="218"/>
      <c r="J3" s="62"/>
      <c r="K3" s="11"/>
      <c r="L3" s="11"/>
      <c r="M3" s="11"/>
      <c r="N3" s="11"/>
      <c r="O3" s="11"/>
      <c r="P3" s="11"/>
      <c r="Q3" s="11"/>
      <c r="R3" s="11"/>
      <c r="S3" s="11"/>
      <c r="T3" s="11"/>
      <c r="U3" s="11"/>
      <c r="V3" s="11"/>
      <c r="W3" s="11"/>
      <c r="X3" s="11"/>
      <c r="Y3" s="11"/>
      <c r="Z3" s="11"/>
      <c r="AA3" s="11"/>
    </row>
    <row r="4" spans="1:27" ht="78" customHeight="1" x14ac:dyDescent="0.55000000000000004">
      <c r="A4" s="234"/>
      <c r="B4" s="234"/>
      <c r="C4" s="235" t="s">
        <v>238</v>
      </c>
      <c r="D4" s="274" t="s">
        <v>239</v>
      </c>
      <c r="E4" s="236" t="s">
        <v>240</v>
      </c>
      <c r="F4" s="275"/>
      <c r="G4" s="275"/>
      <c r="H4" s="276"/>
      <c r="I4" s="218"/>
      <c r="J4" s="62"/>
      <c r="K4" s="11"/>
      <c r="L4" s="11"/>
      <c r="M4" s="11"/>
      <c r="N4" s="11"/>
      <c r="O4" s="11"/>
      <c r="P4" s="11"/>
      <c r="Q4" s="11"/>
      <c r="R4" s="11"/>
      <c r="S4" s="11"/>
      <c r="T4" s="11"/>
      <c r="U4" s="11"/>
      <c r="V4" s="11"/>
      <c r="W4" s="11"/>
      <c r="X4" s="11"/>
      <c r="Y4" s="11"/>
      <c r="Z4" s="11"/>
      <c r="AA4" s="11"/>
    </row>
    <row r="5" spans="1:27" ht="6" customHeight="1" x14ac:dyDescent="0.55000000000000004">
      <c r="A5" s="218"/>
      <c r="B5" s="218"/>
      <c r="C5" s="218"/>
      <c r="D5" s="218"/>
      <c r="E5" s="218"/>
      <c r="F5" s="218"/>
      <c r="G5" s="218"/>
      <c r="H5" s="218"/>
      <c r="I5" s="62"/>
      <c r="J5" s="11"/>
      <c r="K5" s="11"/>
      <c r="L5" s="11"/>
      <c r="M5" s="11"/>
      <c r="N5" s="11"/>
      <c r="O5" s="11"/>
      <c r="P5" s="11"/>
      <c r="Q5" s="11"/>
      <c r="R5" s="11"/>
      <c r="S5" s="11"/>
      <c r="T5" s="11"/>
      <c r="U5" s="11"/>
      <c r="V5" s="11"/>
      <c r="W5" s="11"/>
      <c r="X5" s="11"/>
      <c r="Y5" s="11"/>
      <c r="Z5" s="11"/>
      <c r="AA5" s="11"/>
    </row>
    <row r="6" spans="1:27" ht="47.25" customHeight="1" x14ac:dyDescent="0.3">
      <c r="A6" s="277"/>
      <c r="B6" s="338" t="s">
        <v>241</v>
      </c>
      <c r="C6" s="325"/>
      <c r="D6" s="325"/>
      <c r="E6" s="325"/>
      <c r="F6" s="325"/>
      <c r="G6" s="325"/>
      <c r="H6" s="326"/>
      <c r="I6" s="278"/>
      <c r="J6" s="279"/>
      <c r="K6" s="279"/>
      <c r="L6" s="279"/>
      <c r="M6" s="279"/>
      <c r="N6" s="279"/>
      <c r="O6" s="279"/>
      <c r="P6" s="279"/>
      <c r="Q6" s="279"/>
      <c r="R6" s="279"/>
      <c r="S6" s="279"/>
      <c r="T6" s="279"/>
      <c r="U6" s="279"/>
      <c r="V6" s="279"/>
      <c r="W6" s="279"/>
      <c r="X6" s="279"/>
      <c r="Y6" s="279"/>
      <c r="Z6" s="279"/>
      <c r="AA6" s="279"/>
    </row>
    <row r="7" spans="1:27" ht="33.75" customHeight="1" x14ac:dyDescent="0.35">
      <c r="A7" s="280"/>
      <c r="B7" s="131" t="s">
        <v>242</v>
      </c>
      <c r="C7" s="64"/>
      <c r="D7" s="64"/>
      <c r="E7" s="64"/>
      <c r="F7" s="112"/>
      <c r="G7" s="113" t="s">
        <v>106</v>
      </c>
      <c r="H7" s="113" t="s">
        <v>156</v>
      </c>
      <c r="I7" s="68"/>
      <c r="J7" s="68"/>
      <c r="K7" s="68"/>
      <c r="L7" s="68"/>
      <c r="M7" s="68"/>
      <c r="N7" s="68"/>
      <c r="O7" s="68"/>
      <c r="P7" s="68"/>
      <c r="Q7" s="68"/>
      <c r="R7" s="68"/>
      <c r="S7" s="68"/>
      <c r="T7" s="68"/>
      <c r="U7" s="68"/>
      <c r="V7" s="68"/>
      <c r="W7" s="68"/>
      <c r="X7" s="68"/>
      <c r="Y7" s="68"/>
    </row>
    <row r="8" spans="1:27" ht="15.75" customHeight="1" x14ac:dyDescent="0.3">
      <c r="A8" s="32"/>
      <c r="B8" s="69" t="s">
        <v>154</v>
      </c>
      <c r="C8" s="69"/>
      <c r="D8" s="116"/>
      <c r="E8" s="116"/>
      <c r="F8" s="69"/>
      <c r="G8" s="70"/>
      <c r="H8" s="71"/>
      <c r="I8" s="11"/>
      <c r="J8" s="11"/>
      <c r="K8" s="11"/>
      <c r="L8" s="11"/>
      <c r="M8" s="11"/>
      <c r="N8" s="11"/>
      <c r="O8" s="11"/>
      <c r="P8" s="11"/>
      <c r="Q8" s="11"/>
      <c r="R8" s="11"/>
      <c r="S8" s="11"/>
      <c r="T8" s="11"/>
      <c r="U8" s="11"/>
      <c r="V8" s="11"/>
      <c r="W8" s="11"/>
      <c r="X8" s="11"/>
      <c r="Y8" s="11"/>
    </row>
    <row r="9" spans="1:27" ht="21" customHeight="1" x14ac:dyDescent="0.3">
      <c r="C9" s="281" t="s">
        <v>243</v>
      </c>
      <c r="D9" s="282" t="s">
        <v>244</v>
      </c>
      <c r="E9" s="281"/>
      <c r="F9" s="120"/>
      <c r="G9" s="242">
        <v>0</v>
      </c>
      <c r="H9" s="154"/>
      <c r="I9" s="214" t="s">
        <v>245</v>
      </c>
      <c r="J9" s="11"/>
      <c r="K9" s="11"/>
      <c r="L9" s="11"/>
      <c r="M9" s="11"/>
      <c r="N9" s="11"/>
      <c r="O9" s="11"/>
      <c r="P9" s="11"/>
      <c r="Q9" s="11"/>
      <c r="R9" s="11"/>
      <c r="S9" s="11"/>
      <c r="T9" s="11"/>
      <c r="U9" s="11"/>
      <c r="V9" s="11"/>
      <c r="W9" s="11"/>
      <c r="X9" s="11"/>
      <c r="Y9" s="11"/>
    </row>
    <row r="10" spans="1:27" ht="21" customHeight="1" x14ac:dyDescent="0.3">
      <c r="A10" s="75"/>
      <c r="B10" s="75"/>
      <c r="C10" s="281" t="s">
        <v>246</v>
      </c>
      <c r="D10" s="122"/>
      <c r="E10" s="122"/>
      <c r="F10" s="124"/>
      <c r="G10" s="103">
        <v>0</v>
      </c>
      <c r="H10" s="146"/>
      <c r="I10" s="11"/>
      <c r="J10" s="11"/>
      <c r="K10" s="11"/>
      <c r="L10" s="11"/>
      <c r="M10" s="11"/>
      <c r="N10" s="11"/>
      <c r="O10" s="11"/>
      <c r="P10" s="11"/>
      <c r="Q10" s="11"/>
      <c r="R10" s="11"/>
      <c r="S10" s="11"/>
      <c r="T10" s="11"/>
      <c r="U10" s="11"/>
      <c r="V10" s="11"/>
      <c r="W10" s="11"/>
      <c r="X10" s="11"/>
      <c r="Y10" s="11"/>
    </row>
    <row r="11" spans="1:27" ht="21" customHeight="1" x14ac:dyDescent="0.3">
      <c r="A11" s="75"/>
      <c r="B11" s="75"/>
      <c r="C11" s="281" t="s">
        <v>248</v>
      </c>
      <c r="D11" s="122"/>
      <c r="E11" s="122"/>
      <c r="F11" s="124"/>
      <c r="G11" s="103">
        <v>0</v>
      </c>
      <c r="H11" s="146"/>
      <c r="I11" s="11"/>
      <c r="J11" s="11"/>
      <c r="K11" s="11"/>
      <c r="L11" s="11"/>
      <c r="M11" s="11"/>
      <c r="N11" s="11"/>
      <c r="O11" s="11"/>
      <c r="P11" s="11"/>
      <c r="Q11" s="11"/>
      <c r="R11" s="11"/>
      <c r="S11" s="11"/>
      <c r="T11" s="11"/>
      <c r="U11" s="11"/>
      <c r="V11" s="11"/>
      <c r="W11" s="11"/>
      <c r="X11" s="11"/>
      <c r="Y11" s="11"/>
    </row>
    <row r="12" spans="1:27" ht="20.25" customHeight="1" x14ac:dyDescent="0.3">
      <c r="A12" s="75"/>
      <c r="B12" s="75"/>
      <c r="C12" s="281" t="s">
        <v>249</v>
      </c>
      <c r="D12" s="135"/>
      <c r="E12" s="135"/>
      <c r="F12" s="136"/>
      <c r="G12" s="103">
        <v>0</v>
      </c>
      <c r="H12" s="146"/>
      <c r="I12" s="11"/>
      <c r="J12" s="11"/>
      <c r="K12" s="11"/>
      <c r="L12" s="11"/>
      <c r="M12" s="11"/>
      <c r="N12" s="11"/>
      <c r="O12" s="11"/>
      <c r="P12" s="11"/>
      <c r="Q12" s="11"/>
      <c r="R12" s="11"/>
      <c r="S12" s="11"/>
      <c r="T12" s="11"/>
      <c r="U12" s="11"/>
      <c r="V12" s="11"/>
      <c r="W12" s="11"/>
      <c r="X12" s="11"/>
      <c r="Y12" s="11"/>
    </row>
    <row r="13" spans="1:27" ht="20.25" customHeight="1" x14ac:dyDescent="0.35">
      <c r="A13" s="135"/>
      <c r="B13" s="184" t="s">
        <v>157</v>
      </c>
      <c r="C13" s="184"/>
      <c r="D13" s="184"/>
      <c r="E13" s="184"/>
      <c r="F13" s="185"/>
      <c r="G13" s="181"/>
      <c r="H13" s="127">
        <f>G9+G10+G11+G12</f>
        <v>0</v>
      </c>
      <c r="I13" s="11"/>
      <c r="J13" s="11"/>
      <c r="K13" s="11"/>
      <c r="L13" s="11"/>
      <c r="M13" s="11"/>
      <c r="N13" s="11"/>
      <c r="O13" s="11"/>
      <c r="P13" s="11"/>
      <c r="Q13" s="11"/>
      <c r="R13" s="11"/>
      <c r="S13" s="11"/>
      <c r="T13" s="11"/>
      <c r="U13" s="11"/>
      <c r="V13" s="11"/>
      <c r="W13" s="11"/>
      <c r="X13" s="11"/>
      <c r="Y13" s="11"/>
    </row>
    <row r="14" spans="1:27" ht="9.75" customHeight="1" x14ac:dyDescent="0.3"/>
    <row r="15" spans="1:27" ht="4.5" customHeight="1" x14ac:dyDescent="0.3">
      <c r="A15" s="299"/>
      <c r="B15" s="300"/>
      <c r="C15" s="300"/>
      <c r="D15" s="300"/>
      <c r="E15" s="300"/>
      <c r="F15" s="300"/>
      <c r="G15" s="300"/>
      <c r="H15" s="300"/>
    </row>
    <row r="16" spans="1:27" ht="21.75" customHeight="1" x14ac:dyDescent="0.3"/>
    <row r="17" spans="1:27" ht="77.25" customHeight="1" x14ac:dyDescent="0.55000000000000004">
      <c r="A17" s="234"/>
      <c r="B17" s="234"/>
      <c r="C17" s="235" t="s">
        <v>255</v>
      </c>
      <c r="D17" s="274" t="s">
        <v>257</v>
      </c>
      <c r="E17" s="236" t="s">
        <v>259</v>
      </c>
      <c r="F17" s="275"/>
      <c r="G17" s="275"/>
      <c r="H17" s="276"/>
      <c r="I17" s="218"/>
      <c r="J17" s="62"/>
      <c r="K17" s="11"/>
      <c r="L17" s="11"/>
      <c r="M17" s="11"/>
      <c r="N17" s="11"/>
      <c r="O17" s="11"/>
      <c r="P17" s="11"/>
      <c r="Q17" s="11"/>
      <c r="R17" s="11"/>
      <c r="S17" s="11"/>
      <c r="T17" s="11"/>
      <c r="U17" s="11"/>
      <c r="V17" s="11"/>
      <c r="W17" s="11"/>
      <c r="X17" s="11"/>
      <c r="Y17" s="11"/>
      <c r="Z17" s="11"/>
      <c r="AA17" s="11"/>
    </row>
    <row r="18" spans="1:27" ht="9.75" customHeight="1" x14ac:dyDescent="0.55000000000000004">
      <c r="A18" s="218"/>
      <c r="B18" s="218"/>
      <c r="C18" s="218"/>
      <c r="D18" s="218"/>
      <c r="E18" s="218"/>
      <c r="F18" s="218"/>
      <c r="G18" s="218"/>
      <c r="H18" s="218"/>
      <c r="I18" s="62"/>
      <c r="J18" s="11"/>
      <c r="K18" s="11"/>
      <c r="L18" s="11"/>
      <c r="M18" s="11"/>
      <c r="N18" s="11"/>
      <c r="O18" s="11"/>
      <c r="P18" s="11"/>
      <c r="Q18" s="11"/>
      <c r="R18" s="11"/>
      <c r="S18" s="11"/>
      <c r="T18" s="11"/>
      <c r="U18" s="11"/>
      <c r="V18" s="11"/>
      <c r="W18" s="11"/>
      <c r="X18" s="11"/>
      <c r="Y18" s="11"/>
      <c r="Z18" s="11"/>
      <c r="AA18" s="11"/>
    </row>
    <row r="19" spans="1:27" ht="47.25" customHeight="1" x14ac:dyDescent="0.3">
      <c r="A19" s="277"/>
      <c r="B19" s="338" t="s">
        <v>282</v>
      </c>
      <c r="C19" s="325"/>
      <c r="D19" s="325"/>
      <c r="E19" s="325"/>
      <c r="F19" s="325"/>
      <c r="G19" s="325"/>
      <c r="H19" s="326"/>
      <c r="I19" s="278"/>
      <c r="J19" s="279"/>
      <c r="K19" s="279"/>
      <c r="L19" s="279"/>
      <c r="M19" s="279"/>
      <c r="N19" s="279"/>
      <c r="O19" s="279"/>
      <c r="P19" s="279"/>
      <c r="Q19" s="279"/>
      <c r="R19" s="279"/>
      <c r="S19" s="279"/>
      <c r="T19" s="279"/>
      <c r="U19" s="279"/>
      <c r="V19" s="279"/>
      <c r="W19" s="279"/>
      <c r="X19" s="279"/>
      <c r="Y19" s="279"/>
      <c r="Z19" s="279"/>
      <c r="AA19" s="279"/>
    </row>
    <row r="20" spans="1:27" ht="33.75" customHeight="1" x14ac:dyDescent="0.35">
      <c r="A20" s="280"/>
      <c r="B20" s="131" t="s">
        <v>287</v>
      </c>
      <c r="C20" s="64"/>
      <c r="D20" s="64"/>
      <c r="E20" s="64"/>
      <c r="F20" s="112"/>
      <c r="G20" s="113" t="s">
        <v>106</v>
      </c>
      <c r="H20" s="113" t="s">
        <v>156</v>
      </c>
      <c r="I20" s="68"/>
      <c r="J20" s="68"/>
      <c r="K20" s="68"/>
      <c r="L20" s="68"/>
      <c r="M20" s="68"/>
      <c r="N20" s="68"/>
      <c r="O20" s="68"/>
      <c r="P20" s="68"/>
      <c r="Q20" s="68"/>
      <c r="R20" s="68"/>
      <c r="S20" s="68"/>
      <c r="T20" s="68"/>
      <c r="U20" s="68"/>
      <c r="V20" s="68"/>
      <c r="W20" s="68"/>
      <c r="X20" s="68"/>
      <c r="Y20" s="68"/>
    </row>
    <row r="21" spans="1:27" ht="15.75" customHeight="1" x14ac:dyDescent="0.3">
      <c r="A21" s="32"/>
      <c r="B21" s="69" t="s">
        <v>158</v>
      </c>
      <c r="C21" s="69"/>
      <c r="D21" s="116"/>
      <c r="E21" s="116"/>
      <c r="F21" s="69"/>
      <c r="G21" s="70"/>
      <c r="H21" s="71"/>
      <c r="I21" s="11"/>
      <c r="J21" s="11"/>
      <c r="K21" s="11"/>
      <c r="L21" s="11"/>
      <c r="M21" s="11"/>
      <c r="N21" s="11"/>
      <c r="O21" s="11"/>
      <c r="P21" s="11"/>
      <c r="Q21" s="11"/>
      <c r="R21" s="11"/>
      <c r="S21" s="11"/>
      <c r="T21" s="11"/>
      <c r="U21" s="11"/>
      <c r="V21" s="11"/>
      <c r="W21" s="11"/>
      <c r="X21" s="11"/>
      <c r="Y21" s="11"/>
    </row>
    <row r="22" spans="1:27" ht="21" customHeight="1" x14ac:dyDescent="0.3">
      <c r="C22" s="281" t="s">
        <v>291</v>
      </c>
      <c r="D22" s="76"/>
      <c r="E22" s="76"/>
      <c r="F22" s="120"/>
      <c r="G22" s="242">
        <v>0</v>
      </c>
      <c r="H22" s="154"/>
      <c r="I22" s="214" t="s">
        <v>245</v>
      </c>
      <c r="J22" s="11"/>
      <c r="K22" s="11"/>
      <c r="L22" s="11"/>
      <c r="M22" s="11"/>
      <c r="N22" s="11"/>
      <c r="O22" s="11"/>
      <c r="P22" s="11"/>
      <c r="Q22" s="11"/>
      <c r="R22" s="11"/>
      <c r="S22" s="11"/>
      <c r="T22" s="11"/>
      <c r="U22" s="11"/>
      <c r="V22" s="11"/>
      <c r="W22" s="11"/>
      <c r="X22" s="11"/>
      <c r="Y22" s="11"/>
    </row>
    <row r="23" spans="1:27" ht="21" customHeight="1" x14ac:dyDescent="0.3">
      <c r="A23" s="75"/>
      <c r="B23" s="75"/>
      <c r="C23" s="281" t="s">
        <v>294</v>
      </c>
      <c r="D23" s="122"/>
      <c r="E23" s="122"/>
      <c r="F23" s="124"/>
      <c r="G23" s="103">
        <v>0</v>
      </c>
      <c r="H23" s="146"/>
      <c r="I23" s="11"/>
      <c r="J23" s="11"/>
      <c r="K23" s="11"/>
      <c r="L23" s="11"/>
      <c r="M23" s="11"/>
      <c r="N23" s="11"/>
      <c r="O23" s="11"/>
      <c r="P23" s="11"/>
      <c r="Q23" s="11"/>
      <c r="R23" s="11"/>
      <c r="S23" s="11"/>
      <c r="T23" s="11"/>
      <c r="U23" s="11"/>
      <c r="V23" s="11"/>
      <c r="W23" s="11"/>
      <c r="X23" s="11"/>
      <c r="Y23" s="11"/>
    </row>
    <row r="24" spans="1:27" ht="21" customHeight="1" x14ac:dyDescent="0.3">
      <c r="A24" s="75"/>
      <c r="B24" s="75"/>
      <c r="C24" s="281" t="s">
        <v>295</v>
      </c>
      <c r="D24" s="122"/>
      <c r="E24" s="122"/>
      <c r="F24" s="124"/>
      <c r="G24" s="103">
        <v>0</v>
      </c>
      <c r="H24" s="146"/>
      <c r="I24" s="11"/>
      <c r="J24" s="11"/>
      <c r="K24" s="11"/>
      <c r="L24" s="11"/>
      <c r="M24" s="11"/>
      <c r="N24" s="11"/>
      <c r="O24" s="11"/>
      <c r="P24" s="11"/>
      <c r="Q24" s="11"/>
      <c r="R24" s="11"/>
      <c r="S24" s="11"/>
      <c r="T24" s="11"/>
      <c r="U24" s="11"/>
      <c r="V24" s="11"/>
      <c r="W24" s="11"/>
      <c r="X24" s="11"/>
      <c r="Y24" s="11"/>
    </row>
    <row r="25" spans="1:27" ht="20.25" customHeight="1" x14ac:dyDescent="0.3">
      <c r="A25" s="75"/>
      <c r="B25" s="75"/>
      <c r="C25" s="281" t="s">
        <v>296</v>
      </c>
      <c r="D25" s="135"/>
      <c r="E25" s="135"/>
      <c r="F25" s="136"/>
      <c r="G25" s="103">
        <v>0</v>
      </c>
      <c r="H25" s="146"/>
      <c r="I25" s="11"/>
      <c r="J25" s="11"/>
      <c r="K25" s="11"/>
      <c r="L25" s="11"/>
      <c r="M25" s="11"/>
      <c r="N25" s="11"/>
      <c r="O25" s="11"/>
      <c r="P25" s="11"/>
      <c r="Q25" s="11"/>
      <c r="R25" s="11"/>
      <c r="S25" s="11"/>
      <c r="T25" s="11"/>
      <c r="U25" s="11"/>
      <c r="V25" s="11"/>
      <c r="W25" s="11"/>
      <c r="X25" s="11"/>
      <c r="Y25" s="11"/>
    </row>
    <row r="26" spans="1:27" ht="20.25" customHeight="1" x14ac:dyDescent="0.35">
      <c r="A26" s="135"/>
      <c r="B26" s="184" t="s">
        <v>297</v>
      </c>
      <c r="C26" s="184"/>
      <c r="D26" s="184"/>
      <c r="E26" s="184"/>
      <c r="F26" s="185"/>
      <c r="G26" s="181"/>
      <c r="H26" s="127">
        <f>G22+G23+G24+G25</f>
        <v>0</v>
      </c>
      <c r="I26" s="11"/>
      <c r="J26" s="11"/>
      <c r="K26" s="11"/>
      <c r="L26" s="11"/>
      <c r="M26" s="11"/>
      <c r="N26" s="11"/>
      <c r="O26" s="11"/>
      <c r="P26" s="11"/>
      <c r="Q26" s="11"/>
      <c r="R26" s="11"/>
      <c r="S26" s="11"/>
      <c r="T26" s="11"/>
      <c r="U26" s="11"/>
      <c r="V26" s="11"/>
      <c r="W26" s="11"/>
      <c r="X26" s="11"/>
      <c r="Y26" s="11"/>
    </row>
    <row r="27" spans="1:27" ht="9.75" customHeight="1" x14ac:dyDescent="0.3"/>
    <row r="28" spans="1:27" ht="4.5" customHeight="1" x14ac:dyDescent="0.3">
      <c r="A28" s="317"/>
      <c r="B28" s="300"/>
      <c r="C28" s="300"/>
      <c r="D28" s="300"/>
      <c r="E28" s="300"/>
      <c r="F28" s="300"/>
      <c r="G28" s="300"/>
      <c r="H28" s="300"/>
    </row>
    <row r="29" spans="1:27" ht="21.75" customHeight="1" x14ac:dyDescent="0.3"/>
    <row r="30" spans="1:27" ht="77.25" customHeight="1" x14ac:dyDescent="0.55000000000000004">
      <c r="A30" s="234"/>
      <c r="B30" s="234"/>
      <c r="C30" s="318" t="s">
        <v>162</v>
      </c>
      <c r="D30" s="274" t="s">
        <v>298</v>
      </c>
      <c r="E30" s="236" t="s">
        <v>299</v>
      </c>
      <c r="F30" s="275"/>
      <c r="G30" s="275"/>
      <c r="H30" s="276"/>
      <c r="I30" s="218"/>
      <c r="J30" s="62"/>
      <c r="K30" s="11"/>
      <c r="L30" s="11"/>
      <c r="M30" s="11"/>
      <c r="N30" s="11"/>
      <c r="O30" s="11"/>
      <c r="P30" s="11"/>
      <c r="Q30" s="11"/>
      <c r="R30" s="11"/>
      <c r="S30" s="11"/>
      <c r="T30" s="11"/>
      <c r="U30" s="11"/>
      <c r="V30" s="11"/>
      <c r="W30" s="11"/>
      <c r="X30" s="11"/>
      <c r="Y30" s="11"/>
      <c r="Z30" s="11"/>
      <c r="AA30" s="11"/>
    </row>
    <row r="31" spans="1:27" ht="20.25" customHeight="1" x14ac:dyDescent="0.55000000000000004">
      <c r="A31" s="218"/>
      <c r="B31" s="218"/>
      <c r="C31" s="218"/>
      <c r="D31" s="218"/>
      <c r="E31" s="218"/>
      <c r="F31" s="218"/>
      <c r="G31" s="218"/>
      <c r="H31" s="218"/>
      <c r="I31" s="62"/>
      <c r="J31" s="11"/>
      <c r="K31" s="11"/>
      <c r="L31" s="11"/>
      <c r="M31" s="11"/>
      <c r="N31" s="11"/>
      <c r="O31" s="11"/>
      <c r="P31" s="11"/>
      <c r="Q31" s="11"/>
      <c r="R31" s="11"/>
      <c r="S31" s="11"/>
      <c r="T31" s="11"/>
      <c r="U31" s="11"/>
      <c r="V31" s="11"/>
      <c r="W31" s="11"/>
      <c r="X31" s="11"/>
      <c r="Y31" s="11"/>
      <c r="Z31" s="11"/>
      <c r="AA31" s="11"/>
    </row>
    <row r="32" spans="1:27" ht="47.25" customHeight="1" x14ac:dyDescent="0.55000000000000004">
      <c r="A32" s="319"/>
      <c r="B32" s="339" t="s">
        <v>300</v>
      </c>
      <c r="C32" s="325"/>
      <c r="D32" s="325"/>
      <c r="E32" s="325"/>
      <c r="F32" s="325"/>
      <c r="G32" s="325"/>
      <c r="H32" s="326"/>
      <c r="I32" s="62"/>
      <c r="J32" s="11"/>
      <c r="K32" s="11"/>
      <c r="L32" s="11"/>
      <c r="M32" s="11"/>
      <c r="N32" s="11"/>
      <c r="O32" s="11"/>
      <c r="P32" s="11"/>
      <c r="Q32" s="11"/>
      <c r="R32" s="11"/>
      <c r="S32" s="11"/>
      <c r="T32" s="11"/>
      <c r="U32" s="11"/>
      <c r="V32" s="11"/>
      <c r="W32" s="11"/>
      <c r="X32" s="11"/>
      <c r="Y32" s="11"/>
      <c r="Z32" s="11"/>
      <c r="AA32" s="11"/>
    </row>
    <row r="33" spans="1:25" ht="33.75" customHeight="1" x14ac:dyDescent="0.35">
      <c r="A33" s="280"/>
      <c r="B33" s="131" t="s">
        <v>301</v>
      </c>
      <c r="C33" s="64"/>
      <c r="D33" s="64"/>
      <c r="E33" s="64"/>
      <c r="F33" s="112"/>
      <c r="G33" s="113" t="s">
        <v>106</v>
      </c>
      <c r="H33" s="113" t="s">
        <v>156</v>
      </c>
      <c r="I33" s="68"/>
      <c r="J33" s="68"/>
      <c r="K33" s="68"/>
      <c r="L33" s="68"/>
      <c r="M33" s="68"/>
      <c r="N33" s="68"/>
      <c r="O33" s="68"/>
      <c r="P33" s="68"/>
      <c r="Q33" s="68"/>
      <c r="R33" s="68"/>
      <c r="S33" s="68"/>
      <c r="T33" s="68"/>
      <c r="U33" s="68"/>
      <c r="V33" s="68"/>
      <c r="W33" s="68"/>
      <c r="X33" s="68"/>
      <c r="Y33" s="68"/>
    </row>
    <row r="34" spans="1:25" ht="15.75" customHeight="1" x14ac:dyDescent="0.3">
      <c r="A34" s="32"/>
      <c r="B34" s="69" t="s">
        <v>164</v>
      </c>
      <c r="C34" s="69"/>
      <c r="D34" s="116"/>
      <c r="E34" s="116"/>
      <c r="F34" s="69"/>
      <c r="G34" s="70"/>
      <c r="H34" s="71"/>
      <c r="I34" s="11"/>
      <c r="J34" s="11"/>
      <c r="K34" s="11"/>
      <c r="L34" s="11"/>
      <c r="M34" s="11"/>
      <c r="N34" s="11"/>
      <c r="O34" s="11"/>
      <c r="P34" s="11"/>
      <c r="Q34" s="11"/>
      <c r="R34" s="11"/>
      <c r="S34" s="11"/>
      <c r="T34" s="11"/>
      <c r="U34" s="11"/>
      <c r="V34" s="11"/>
      <c r="W34" s="11"/>
      <c r="X34" s="11"/>
      <c r="Y34" s="11"/>
    </row>
    <row r="35" spans="1:25" ht="21" customHeight="1" x14ac:dyDescent="0.3">
      <c r="C35" s="281" t="s">
        <v>165</v>
      </c>
      <c r="D35" s="76"/>
      <c r="E35" s="76"/>
      <c r="F35" s="120"/>
      <c r="G35" s="242">
        <v>0</v>
      </c>
      <c r="H35" s="154"/>
      <c r="I35" s="11"/>
      <c r="J35" s="11"/>
      <c r="K35" s="11"/>
      <c r="L35" s="11"/>
      <c r="M35" s="11"/>
      <c r="N35" s="11"/>
      <c r="O35" s="11"/>
      <c r="P35" s="11"/>
      <c r="Q35" s="11"/>
      <c r="R35" s="11"/>
      <c r="S35" s="11"/>
      <c r="T35" s="11"/>
      <c r="U35" s="11"/>
      <c r="V35" s="11"/>
      <c r="W35" s="11"/>
      <c r="X35" s="11"/>
      <c r="Y35" s="11"/>
    </row>
    <row r="36" spans="1:25" ht="21" customHeight="1" x14ac:dyDescent="0.3">
      <c r="A36" s="75"/>
      <c r="B36" s="75"/>
      <c r="C36" s="281" t="s">
        <v>166</v>
      </c>
      <c r="D36" s="122"/>
      <c r="E36" s="122"/>
      <c r="F36" s="124"/>
      <c r="G36" s="103">
        <v>0</v>
      </c>
      <c r="H36" s="146"/>
      <c r="I36" s="11"/>
      <c r="J36" s="11"/>
      <c r="K36" s="11"/>
      <c r="L36" s="11"/>
      <c r="M36" s="11"/>
      <c r="N36" s="11"/>
      <c r="O36" s="11"/>
      <c r="P36" s="11"/>
      <c r="Q36" s="11"/>
      <c r="R36" s="11"/>
      <c r="S36" s="11"/>
      <c r="T36" s="11"/>
      <c r="U36" s="11"/>
      <c r="V36" s="11"/>
      <c r="W36" s="11"/>
      <c r="X36" s="11"/>
      <c r="Y36" s="11"/>
    </row>
    <row r="37" spans="1:25" ht="21" customHeight="1" x14ac:dyDescent="0.3">
      <c r="A37" s="75"/>
      <c r="B37" s="75"/>
      <c r="C37" s="281" t="s">
        <v>167</v>
      </c>
      <c r="D37" s="122"/>
      <c r="E37" s="122"/>
      <c r="F37" s="124"/>
      <c r="G37" s="103">
        <v>0</v>
      </c>
      <c r="H37" s="146"/>
      <c r="I37" s="11"/>
      <c r="J37" s="11"/>
      <c r="K37" s="11"/>
      <c r="L37" s="11"/>
      <c r="M37" s="11"/>
      <c r="N37" s="11"/>
      <c r="O37" s="11"/>
      <c r="P37" s="11"/>
      <c r="Q37" s="11"/>
      <c r="R37" s="11"/>
      <c r="S37" s="11"/>
      <c r="T37" s="11"/>
      <c r="U37" s="11"/>
      <c r="V37" s="11"/>
      <c r="W37" s="11"/>
      <c r="X37" s="11"/>
      <c r="Y37" s="11"/>
    </row>
    <row r="38" spans="1:25" ht="20.25" customHeight="1" x14ac:dyDescent="0.3">
      <c r="A38" s="75"/>
      <c r="B38" s="75"/>
      <c r="C38" s="281" t="s">
        <v>168</v>
      </c>
      <c r="D38" s="135"/>
      <c r="E38" s="135"/>
      <c r="F38" s="136"/>
      <c r="G38" s="103">
        <v>0</v>
      </c>
      <c r="H38" s="146"/>
      <c r="I38" s="11"/>
      <c r="J38" s="11"/>
      <c r="K38" s="11"/>
      <c r="L38" s="11"/>
      <c r="M38" s="11"/>
      <c r="N38" s="11"/>
      <c r="O38" s="11"/>
      <c r="P38" s="11"/>
      <c r="Q38" s="11"/>
      <c r="R38" s="11"/>
      <c r="S38" s="11"/>
      <c r="T38" s="11"/>
      <c r="U38" s="11"/>
      <c r="V38" s="11"/>
      <c r="W38" s="11"/>
      <c r="X38" s="11"/>
      <c r="Y38" s="11"/>
    </row>
    <row r="39" spans="1:25" ht="20.25" customHeight="1" x14ac:dyDescent="0.35">
      <c r="A39" s="135"/>
      <c r="B39" s="184" t="s">
        <v>169</v>
      </c>
      <c r="C39" s="184"/>
      <c r="D39" s="184"/>
      <c r="E39" s="184"/>
      <c r="F39" s="185"/>
      <c r="G39" s="181"/>
      <c r="H39" s="127">
        <f>G35+G36+G37+G38</f>
        <v>0</v>
      </c>
      <c r="I39" s="11"/>
      <c r="J39" s="11"/>
      <c r="K39" s="11"/>
      <c r="L39" s="11"/>
      <c r="M39" s="11"/>
      <c r="N39" s="11"/>
      <c r="O39" s="11"/>
      <c r="P39" s="11"/>
      <c r="Q39" s="11"/>
      <c r="R39" s="11"/>
      <c r="S39" s="11"/>
      <c r="T39" s="11"/>
      <c r="U39" s="11"/>
      <c r="V39" s="11"/>
      <c r="W39" s="11"/>
      <c r="X39" s="11"/>
      <c r="Y39" s="11"/>
    </row>
    <row r="40" spans="1:25" ht="9.75" customHeight="1" x14ac:dyDescent="0.3"/>
    <row r="41" spans="1:25" ht="4.5" customHeight="1" x14ac:dyDescent="0.3">
      <c r="A41" s="317"/>
      <c r="B41" s="300"/>
      <c r="C41" s="300"/>
      <c r="D41" s="300"/>
      <c r="E41" s="300"/>
      <c r="F41" s="300"/>
      <c r="G41" s="300"/>
      <c r="H41" s="300"/>
    </row>
    <row r="42" spans="1:25" ht="21.75" customHeight="1" x14ac:dyDescent="0.3"/>
    <row r="43" spans="1:25" ht="19.5" x14ac:dyDescent="0.45">
      <c r="B43" s="137"/>
      <c r="C43" s="138" t="s">
        <v>115</v>
      </c>
      <c r="D43" s="138"/>
      <c r="E43" s="138"/>
      <c r="F43" s="138"/>
      <c r="G43" s="138"/>
      <c r="H43" s="138"/>
    </row>
    <row r="44" spans="1:25" ht="18.75" customHeight="1" x14ac:dyDescent="0.3">
      <c r="C44" s="140" t="s">
        <v>302</v>
      </c>
      <c r="D44" s="140"/>
      <c r="E44" s="140"/>
      <c r="F44" s="140"/>
      <c r="G44" s="140"/>
      <c r="H44" s="140"/>
    </row>
    <row r="45" spans="1:25" ht="30.75" customHeight="1" x14ac:dyDescent="0.3">
      <c r="B45" s="141">
        <v>1</v>
      </c>
      <c r="C45" s="143"/>
      <c r="D45" s="142"/>
      <c r="E45" s="142"/>
      <c r="F45" s="142"/>
      <c r="G45" s="142"/>
      <c r="H45" s="142"/>
    </row>
    <row r="46" spans="1:25" ht="30.75" customHeight="1" x14ac:dyDescent="0.3">
      <c r="B46" s="141">
        <v>2</v>
      </c>
      <c r="C46" s="143"/>
      <c r="D46" s="142"/>
      <c r="E46" s="142"/>
      <c r="F46" s="142"/>
      <c r="G46" s="142"/>
      <c r="H46" s="142"/>
    </row>
    <row r="47" spans="1:25" ht="30.75" customHeight="1" x14ac:dyDescent="0.3">
      <c r="B47" s="141">
        <v>3</v>
      </c>
      <c r="C47" s="143"/>
      <c r="D47" s="142"/>
      <c r="E47" s="142"/>
      <c r="F47" s="142"/>
      <c r="G47" s="142"/>
      <c r="H47" s="142"/>
    </row>
    <row r="48" spans="1:25" ht="30.75" customHeight="1" x14ac:dyDescent="0.3">
      <c r="B48" s="141">
        <v>4</v>
      </c>
      <c r="C48" s="143"/>
      <c r="D48" s="142"/>
      <c r="E48" s="142"/>
      <c r="F48" s="142"/>
      <c r="G48" s="142"/>
      <c r="H48" s="142"/>
    </row>
    <row r="49" spans="2:8" ht="30.75" customHeight="1" x14ac:dyDescent="0.3">
      <c r="B49" s="141">
        <v>5</v>
      </c>
      <c r="C49" s="143"/>
      <c r="D49" s="142"/>
      <c r="E49" s="142"/>
      <c r="F49" s="142"/>
      <c r="G49" s="142"/>
      <c r="H49" s="142"/>
    </row>
    <row r="50" spans="2:8" ht="30.75" customHeight="1" x14ac:dyDescent="0.3">
      <c r="B50" s="141">
        <v>6</v>
      </c>
      <c r="C50" s="143"/>
      <c r="D50" s="142"/>
      <c r="E50" s="142"/>
      <c r="F50" s="142"/>
      <c r="G50" s="142"/>
      <c r="H50" s="142"/>
    </row>
  </sheetData>
  <mergeCells count="3">
    <mergeCell ref="B6:H6"/>
    <mergeCell ref="B19:H19"/>
    <mergeCell ref="B32:H32"/>
  </mergeCells>
  <conditionalFormatting sqref="C9:C12">
    <cfRule type="notContainsText" dxfId="5" priority="3" operator="notContains" text="Capital Expenditure Project">
      <formula>ISERROR(SEARCH(("Capital Expenditure Project"),(C9)))</formula>
    </cfRule>
  </conditionalFormatting>
  <conditionalFormatting sqref="C22:C25">
    <cfRule type="notContainsText" dxfId="4" priority="4" operator="notContains" text="Provider Payment Project">
      <formula>ISERROR(SEARCH(("Provider Payment Project"),(C22)))</formula>
    </cfRule>
  </conditionalFormatting>
  <conditionalFormatting sqref="C35:C38">
    <cfRule type="notContainsText" dxfId="3" priority="5" operator="notContains" text="EMR Replacement Project">
      <formula>ISERROR(SEARCH(("EMR Replacement Project"),(C35)))</formula>
    </cfRule>
  </conditionalFormatting>
  <conditionalFormatting sqref="C45:C50">
    <cfRule type="notContainsBlanks" dxfId="2" priority="1">
      <formula>LEN(TRIM(C45))&gt;0</formula>
    </cfRule>
  </conditionalFormatting>
  <conditionalFormatting sqref="D9">
    <cfRule type="notContainsText" dxfId="1" priority="6" operator="notContains" text="[insert subrecipient/contract name here]">
      <formula>ISERROR(SEARCH(("[insert subrecipient/contract name here]"),(D9)))</formula>
    </cfRule>
  </conditionalFormatting>
  <conditionalFormatting sqref="G9:G12 G22:G25 G35:G38">
    <cfRule type="cellIs" dxfId="0" priority="2" operator="notEqual">
      <formula>0</formula>
    </cfRule>
  </conditionalFormatting>
  <pageMargins left="0.7" right="0.7" top="0.75" bottom="0.75" header="0.3" footer="0.3"/>
  <tableParts count="3">
    <tablePart r:id="rId1"/>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B994"/>
  <sheetViews>
    <sheetView showGridLines="0" workbookViewId="0"/>
  </sheetViews>
  <sheetFormatPr defaultColWidth="14.3984375" defaultRowHeight="15" customHeight="1" x14ac:dyDescent="0.3"/>
  <cols>
    <col min="1" max="1" width="2.3984375" customWidth="1"/>
    <col min="2" max="2" width="25.8984375" customWidth="1"/>
    <col min="3" max="3" width="32.69921875" customWidth="1"/>
    <col min="4" max="4" width="32" customWidth="1"/>
    <col min="5" max="5" width="2.09765625" customWidth="1"/>
    <col min="6" max="6" width="36.59765625" customWidth="1"/>
  </cols>
  <sheetData>
    <row r="1" spans="1:28" ht="37.5" customHeight="1" x14ac:dyDescent="0.4">
      <c r="A1" s="283"/>
      <c r="B1" s="284" t="s">
        <v>247</v>
      </c>
      <c r="C1" s="1"/>
      <c r="D1" s="1"/>
      <c r="E1" s="285"/>
      <c r="F1" s="1"/>
    </row>
    <row r="2" spans="1:28" ht="51" customHeight="1" x14ac:dyDescent="0.45">
      <c r="A2" s="286"/>
      <c r="B2" s="287" t="s">
        <v>250</v>
      </c>
      <c r="C2" s="288" t="s">
        <v>251</v>
      </c>
      <c r="D2" s="289" t="s">
        <v>252</v>
      </c>
      <c r="E2" s="290"/>
      <c r="F2" s="291" t="s">
        <v>253</v>
      </c>
      <c r="G2" s="292"/>
      <c r="H2" s="292"/>
      <c r="I2" s="292"/>
      <c r="J2" s="292"/>
      <c r="K2" s="292"/>
      <c r="L2" s="292"/>
      <c r="M2" s="292"/>
      <c r="N2" s="292"/>
      <c r="O2" s="292"/>
      <c r="P2" s="292"/>
      <c r="Q2" s="292"/>
      <c r="R2" s="292"/>
      <c r="S2" s="292"/>
      <c r="T2" s="292"/>
      <c r="U2" s="292"/>
      <c r="V2" s="292"/>
      <c r="W2" s="292"/>
      <c r="X2" s="292"/>
      <c r="Y2" s="292"/>
      <c r="Z2" s="292"/>
      <c r="AA2" s="292"/>
      <c r="AB2" s="292"/>
    </row>
    <row r="3" spans="1:28" ht="27" customHeight="1" x14ac:dyDescent="0.4">
      <c r="A3" s="293"/>
      <c r="B3" s="294">
        <v>1</v>
      </c>
      <c r="C3" s="295" t="s">
        <v>254</v>
      </c>
      <c r="D3" s="296">
        <v>46325</v>
      </c>
      <c r="E3" s="297"/>
      <c r="F3" s="298">
        <v>46660</v>
      </c>
      <c r="G3" s="292"/>
      <c r="H3" s="292"/>
      <c r="I3" s="292"/>
      <c r="J3" s="292"/>
      <c r="K3" s="292"/>
      <c r="L3" s="292"/>
      <c r="M3" s="292"/>
      <c r="N3" s="292"/>
      <c r="O3" s="292"/>
      <c r="P3" s="292"/>
      <c r="Q3" s="292"/>
      <c r="R3" s="292"/>
      <c r="S3" s="292"/>
      <c r="T3" s="292"/>
      <c r="U3" s="292"/>
      <c r="V3" s="292"/>
      <c r="W3" s="292"/>
      <c r="X3" s="292"/>
      <c r="Y3" s="292"/>
      <c r="Z3" s="292"/>
      <c r="AA3" s="292"/>
      <c r="AB3" s="292"/>
    </row>
    <row r="4" spans="1:28" ht="27" customHeight="1" x14ac:dyDescent="0.4">
      <c r="A4" s="293"/>
      <c r="B4" s="294">
        <v>2</v>
      </c>
      <c r="C4" s="301">
        <v>46326</v>
      </c>
      <c r="D4" s="296">
        <v>46690</v>
      </c>
      <c r="E4" s="297"/>
      <c r="F4" s="298">
        <v>47026</v>
      </c>
      <c r="G4" s="292"/>
      <c r="H4" s="292"/>
      <c r="I4" s="292"/>
      <c r="J4" s="292"/>
      <c r="K4" s="292"/>
      <c r="L4" s="292"/>
      <c r="M4" s="292"/>
      <c r="N4" s="292"/>
      <c r="O4" s="292"/>
      <c r="P4" s="292"/>
      <c r="Q4" s="292"/>
      <c r="R4" s="292"/>
      <c r="S4" s="292"/>
      <c r="T4" s="292"/>
      <c r="U4" s="292"/>
      <c r="V4" s="292"/>
      <c r="W4" s="292"/>
      <c r="X4" s="292"/>
      <c r="Y4" s="292"/>
      <c r="Z4" s="292"/>
      <c r="AA4" s="292"/>
      <c r="AB4" s="292"/>
    </row>
    <row r="5" spans="1:28" ht="27" customHeight="1" x14ac:dyDescent="0.4">
      <c r="A5" s="293"/>
      <c r="B5" s="294">
        <v>3</v>
      </c>
      <c r="C5" s="301">
        <v>46691</v>
      </c>
      <c r="D5" s="296">
        <v>47056</v>
      </c>
      <c r="E5" s="297"/>
      <c r="F5" s="298">
        <v>47391</v>
      </c>
      <c r="G5" s="292"/>
      <c r="H5" s="292"/>
      <c r="I5" s="292"/>
      <c r="J5" s="292"/>
      <c r="K5" s="292"/>
      <c r="L5" s="292"/>
      <c r="M5" s="292"/>
      <c r="N5" s="292"/>
      <c r="O5" s="292"/>
      <c r="P5" s="292"/>
      <c r="Q5" s="292"/>
      <c r="R5" s="292"/>
      <c r="S5" s="292"/>
      <c r="T5" s="292"/>
      <c r="U5" s="292"/>
      <c r="V5" s="292"/>
      <c r="W5" s="292"/>
      <c r="X5" s="292"/>
      <c r="Y5" s="292"/>
      <c r="Z5" s="292"/>
      <c r="AA5" s="292"/>
      <c r="AB5" s="292"/>
    </row>
    <row r="6" spans="1:28" ht="27" customHeight="1" x14ac:dyDescent="0.4">
      <c r="A6" s="293"/>
      <c r="B6" s="294">
        <v>4</v>
      </c>
      <c r="C6" s="301">
        <v>47057</v>
      </c>
      <c r="D6" s="296">
        <v>47421</v>
      </c>
      <c r="E6" s="297"/>
      <c r="F6" s="298">
        <v>47756</v>
      </c>
      <c r="G6" s="292"/>
      <c r="H6" s="292"/>
      <c r="I6" s="292"/>
      <c r="J6" s="292"/>
      <c r="K6" s="292"/>
      <c r="L6" s="292"/>
      <c r="M6" s="292"/>
      <c r="N6" s="292"/>
      <c r="O6" s="292"/>
      <c r="P6" s="292"/>
      <c r="Q6" s="292"/>
      <c r="R6" s="292"/>
      <c r="S6" s="292"/>
      <c r="T6" s="292"/>
      <c r="U6" s="292"/>
      <c r="V6" s="292"/>
      <c r="W6" s="292"/>
      <c r="X6" s="292"/>
      <c r="Y6" s="292"/>
      <c r="Z6" s="292"/>
      <c r="AA6" s="292"/>
      <c r="AB6" s="292"/>
    </row>
    <row r="7" spans="1:28" ht="27" customHeight="1" x14ac:dyDescent="0.4">
      <c r="A7" s="293"/>
      <c r="B7" s="306">
        <v>5</v>
      </c>
      <c r="C7" s="307">
        <v>47422</v>
      </c>
      <c r="D7" s="311">
        <v>47786</v>
      </c>
      <c r="E7" s="297"/>
      <c r="F7" s="313">
        <v>48121</v>
      </c>
      <c r="G7" s="292"/>
      <c r="H7" s="292"/>
      <c r="I7" s="292"/>
      <c r="J7" s="292"/>
      <c r="K7" s="292"/>
      <c r="L7" s="292"/>
      <c r="M7" s="292"/>
      <c r="N7" s="292"/>
      <c r="O7" s="292"/>
      <c r="P7" s="292"/>
      <c r="Q7" s="292"/>
      <c r="R7" s="292"/>
      <c r="S7" s="292"/>
      <c r="T7" s="292"/>
      <c r="U7" s="292"/>
      <c r="V7" s="292"/>
      <c r="W7" s="292"/>
      <c r="X7" s="292"/>
      <c r="Y7" s="292"/>
      <c r="Z7" s="292"/>
      <c r="AA7" s="292"/>
      <c r="AB7" s="292"/>
    </row>
    <row r="8" spans="1:28" ht="28.5" customHeight="1" x14ac:dyDescent="0.4">
      <c r="A8" s="1"/>
      <c r="B8" s="1"/>
      <c r="E8" s="314"/>
    </row>
    <row r="9" spans="1:28" ht="13" x14ac:dyDescent="0.3">
      <c r="E9" s="314"/>
    </row>
    <row r="10" spans="1:28" ht="13" x14ac:dyDescent="0.3">
      <c r="E10" s="314"/>
    </row>
    <row r="11" spans="1:28" ht="13" x14ac:dyDescent="0.3">
      <c r="E11" s="314"/>
    </row>
    <row r="12" spans="1:28" ht="13" x14ac:dyDescent="0.3">
      <c r="E12" s="314"/>
    </row>
    <row r="13" spans="1:28" ht="13" x14ac:dyDescent="0.3">
      <c r="E13" s="314"/>
    </row>
    <row r="14" spans="1:28" ht="13" x14ac:dyDescent="0.3">
      <c r="E14" s="314"/>
    </row>
    <row r="15" spans="1:28" ht="13" x14ac:dyDescent="0.3">
      <c r="E15" s="314"/>
    </row>
    <row r="16" spans="1:28" ht="13" x14ac:dyDescent="0.3">
      <c r="E16" s="314"/>
    </row>
    <row r="17" spans="5:5" ht="13" x14ac:dyDescent="0.3">
      <c r="E17" s="314"/>
    </row>
    <row r="18" spans="5:5" ht="13" x14ac:dyDescent="0.3">
      <c r="E18" s="314"/>
    </row>
    <row r="19" spans="5:5" ht="13" x14ac:dyDescent="0.3">
      <c r="E19" s="314"/>
    </row>
    <row r="20" spans="5:5" ht="13" x14ac:dyDescent="0.3">
      <c r="E20" s="314"/>
    </row>
    <row r="21" spans="5:5" ht="13" x14ac:dyDescent="0.3">
      <c r="E21" s="314"/>
    </row>
    <row r="22" spans="5:5" ht="13" x14ac:dyDescent="0.3">
      <c r="E22" s="314"/>
    </row>
    <row r="23" spans="5:5" ht="13" x14ac:dyDescent="0.3">
      <c r="E23" s="314"/>
    </row>
    <row r="24" spans="5:5" ht="13" x14ac:dyDescent="0.3">
      <c r="E24" s="314"/>
    </row>
    <row r="25" spans="5:5" ht="13" x14ac:dyDescent="0.3">
      <c r="E25" s="314"/>
    </row>
    <row r="26" spans="5:5" ht="13" x14ac:dyDescent="0.3">
      <c r="E26" s="314"/>
    </row>
    <row r="27" spans="5:5" ht="13" x14ac:dyDescent="0.3">
      <c r="E27" s="314"/>
    </row>
    <row r="28" spans="5:5" ht="13" x14ac:dyDescent="0.3">
      <c r="E28" s="314"/>
    </row>
    <row r="29" spans="5:5" ht="13" x14ac:dyDescent="0.3">
      <c r="E29" s="314"/>
    </row>
    <row r="30" spans="5:5" ht="13" x14ac:dyDescent="0.3">
      <c r="E30" s="314"/>
    </row>
    <row r="31" spans="5:5" ht="13" x14ac:dyDescent="0.3">
      <c r="E31" s="314"/>
    </row>
    <row r="32" spans="5:5" ht="13" x14ac:dyDescent="0.3">
      <c r="E32" s="314"/>
    </row>
    <row r="33" spans="5:5" ht="13" x14ac:dyDescent="0.3">
      <c r="E33" s="314"/>
    </row>
    <row r="34" spans="5:5" ht="13" x14ac:dyDescent="0.3">
      <c r="E34" s="314"/>
    </row>
    <row r="35" spans="5:5" ht="13" x14ac:dyDescent="0.3">
      <c r="E35" s="314"/>
    </row>
    <row r="36" spans="5:5" ht="13" x14ac:dyDescent="0.3">
      <c r="E36" s="314"/>
    </row>
    <row r="37" spans="5:5" ht="13" x14ac:dyDescent="0.3">
      <c r="E37" s="314"/>
    </row>
    <row r="38" spans="5:5" ht="13" x14ac:dyDescent="0.3">
      <c r="E38" s="314"/>
    </row>
    <row r="39" spans="5:5" ht="13" x14ac:dyDescent="0.3">
      <c r="E39" s="314"/>
    </row>
    <row r="40" spans="5:5" ht="13" x14ac:dyDescent="0.3">
      <c r="E40" s="314"/>
    </row>
    <row r="41" spans="5:5" ht="13" x14ac:dyDescent="0.3">
      <c r="E41" s="314"/>
    </row>
    <row r="42" spans="5:5" ht="13" x14ac:dyDescent="0.3">
      <c r="E42" s="314"/>
    </row>
    <row r="43" spans="5:5" ht="13" x14ac:dyDescent="0.3">
      <c r="E43" s="314"/>
    </row>
    <row r="44" spans="5:5" ht="13" x14ac:dyDescent="0.3">
      <c r="E44" s="314"/>
    </row>
    <row r="45" spans="5:5" ht="13" x14ac:dyDescent="0.3">
      <c r="E45" s="314"/>
    </row>
    <row r="46" spans="5:5" ht="13" x14ac:dyDescent="0.3">
      <c r="E46" s="314"/>
    </row>
    <row r="47" spans="5:5" ht="13" x14ac:dyDescent="0.3">
      <c r="E47" s="314"/>
    </row>
    <row r="48" spans="5:5" ht="13" x14ac:dyDescent="0.3">
      <c r="E48" s="314"/>
    </row>
    <row r="49" spans="5:5" ht="13" x14ac:dyDescent="0.3">
      <c r="E49" s="314"/>
    </row>
    <row r="50" spans="5:5" ht="13" x14ac:dyDescent="0.3">
      <c r="E50" s="314"/>
    </row>
    <row r="51" spans="5:5" ht="13" x14ac:dyDescent="0.3">
      <c r="E51" s="314"/>
    </row>
    <row r="52" spans="5:5" ht="13" x14ac:dyDescent="0.3">
      <c r="E52" s="314"/>
    </row>
    <row r="53" spans="5:5" ht="13" x14ac:dyDescent="0.3">
      <c r="E53" s="314"/>
    </row>
    <row r="54" spans="5:5" ht="13" x14ac:dyDescent="0.3">
      <c r="E54" s="314"/>
    </row>
    <row r="55" spans="5:5" ht="13" x14ac:dyDescent="0.3">
      <c r="E55" s="314"/>
    </row>
    <row r="56" spans="5:5" ht="13" x14ac:dyDescent="0.3">
      <c r="E56" s="314"/>
    </row>
    <row r="57" spans="5:5" ht="13" x14ac:dyDescent="0.3">
      <c r="E57" s="314"/>
    </row>
    <row r="58" spans="5:5" ht="13" x14ac:dyDescent="0.3">
      <c r="E58" s="314"/>
    </row>
    <row r="59" spans="5:5" ht="13" x14ac:dyDescent="0.3">
      <c r="E59" s="314"/>
    </row>
    <row r="60" spans="5:5" ht="13" x14ac:dyDescent="0.3">
      <c r="E60" s="314"/>
    </row>
    <row r="61" spans="5:5" ht="13" x14ac:dyDescent="0.3">
      <c r="E61" s="314"/>
    </row>
    <row r="62" spans="5:5" ht="13" x14ac:dyDescent="0.3">
      <c r="E62" s="314"/>
    </row>
    <row r="63" spans="5:5" ht="13" x14ac:dyDescent="0.3">
      <c r="E63" s="314"/>
    </row>
    <row r="64" spans="5:5" ht="13" x14ac:dyDescent="0.3">
      <c r="E64" s="314"/>
    </row>
    <row r="65" spans="5:5" ht="13" x14ac:dyDescent="0.3">
      <c r="E65" s="314"/>
    </row>
    <row r="66" spans="5:5" ht="13" x14ac:dyDescent="0.3">
      <c r="E66" s="314"/>
    </row>
    <row r="67" spans="5:5" ht="13" x14ac:dyDescent="0.3">
      <c r="E67" s="314"/>
    </row>
    <row r="68" spans="5:5" ht="13" x14ac:dyDescent="0.3">
      <c r="E68" s="314"/>
    </row>
    <row r="69" spans="5:5" ht="13" x14ac:dyDescent="0.3">
      <c r="E69" s="314"/>
    </row>
    <row r="70" spans="5:5" ht="13" x14ac:dyDescent="0.3">
      <c r="E70" s="314"/>
    </row>
    <row r="71" spans="5:5" ht="13" x14ac:dyDescent="0.3">
      <c r="E71" s="314"/>
    </row>
    <row r="72" spans="5:5" ht="13" x14ac:dyDescent="0.3">
      <c r="E72" s="314"/>
    </row>
    <row r="73" spans="5:5" ht="13" x14ac:dyDescent="0.3">
      <c r="E73" s="314"/>
    </row>
    <row r="74" spans="5:5" ht="13" x14ac:dyDescent="0.3">
      <c r="E74" s="314"/>
    </row>
    <row r="75" spans="5:5" ht="13" x14ac:dyDescent="0.3">
      <c r="E75" s="314"/>
    </row>
    <row r="76" spans="5:5" ht="13" x14ac:dyDescent="0.3">
      <c r="E76" s="314"/>
    </row>
    <row r="77" spans="5:5" ht="13" x14ac:dyDescent="0.3">
      <c r="E77" s="314"/>
    </row>
    <row r="78" spans="5:5" ht="13" x14ac:dyDescent="0.3">
      <c r="E78" s="314"/>
    </row>
    <row r="79" spans="5:5" ht="13" x14ac:dyDescent="0.3">
      <c r="E79" s="314"/>
    </row>
    <row r="80" spans="5:5" ht="13" x14ac:dyDescent="0.3">
      <c r="E80" s="314"/>
    </row>
    <row r="81" spans="5:5" ht="13" x14ac:dyDescent="0.3">
      <c r="E81" s="314"/>
    </row>
    <row r="82" spans="5:5" ht="13" x14ac:dyDescent="0.3">
      <c r="E82" s="314"/>
    </row>
    <row r="83" spans="5:5" ht="13" x14ac:dyDescent="0.3">
      <c r="E83" s="314"/>
    </row>
    <row r="84" spans="5:5" ht="13" x14ac:dyDescent="0.3">
      <c r="E84" s="314"/>
    </row>
    <row r="85" spans="5:5" ht="13" x14ac:dyDescent="0.3">
      <c r="E85" s="314"/>
    </row>
    <row r="86" spans="5:5" ht="13" x14ac:dyDescent="0.3">
      <c r="E86" s="314"/>
    </row>
    <row r="87" spans="5:5" ht="13" x14ac:dyDescent="0.3">
      <c r="E87" s="314"/>
    </row>
    <row r="88" spans="5:5" ht="13" x14ac:dyDescent="0.3">
      <c r="E88" s="314"/>
    </row>
    <row r="89" spans="5:5" ht="13" x14ac:dyDescent="0.3">
      <c r="E89" s="314"/>
    </row>
    <row r="90" spans="5:5" ht="13" x14ac:dyDescent="0.3">
      <c r="E90" s="314"/>
    </row>
    <row r="91" spans="5:5" ht="13" x14ac:dyDescent="0.3">
      <c r="E91" s="314"/>
    </row>
    <row r="92" spans="5:5" ht="13" x14ac:dyDescent="0.3">
      <c r="E92" s="314"/>
    </row>
    <row r="93" spans="5:5" ht="13" x14ac:dyDescent="0.3">
      <c r="E93" s="314"/>
    </row>
    <row r="94" spans="5:5" ht="13" x14ac:dyDescent="0.3">
      <c r="E94" s="314"/>
    </row>
    <row r="95" spans="5:5" ht="13" x14ac:dyDescent="0.3">
      <c r="E95" s="314"/>
    </row>
    <row r="96" spans="5:5" ht="13" x14ac:dyDescent="0.3">
      <c r="E96" s="314"/>
    </row>
    <row r="97" spans="5:5" ht="13" x14ac:dyDescent="0.3">
      <c r="E97" s="314"/>
    </row>
    <row r="98" spans="5:5" ht="13" x14ac:dyDescent="0.3">
      <c r="E98" s="314"/>
    </row>
    <row r="99" spans="5:5" ht="13" x14ac:dyDescent="0.3">
      <c r="E99" s="314"/>
    </row>
    <row r="100" spans="5:5" ht="13" x14ac:dyDescent="0.3">
      <c r="E100" s="314"/>
    </row>
    <row r="101" spans="5:5" ht="13" x14ac:dyDescent="0.3">
      <c r="E101" s="314"/>
    </row>
    <row r="102" spans="5:5" ht="13" x14ac:dyDescent="0.3">
      <c r="E102" s="314"/>
    </row>
    <row r="103" spans="5:5" ht="13" x14ac:dyDescent="0.3">
      <c r="E103" s="314"/>
    </row>
    <row r="104" spans="5:5" ht="13" x14ac:dyDescent="0.3">
      <c r="E104" s="314"/>
    </row>
    <row r="105" spans="5:5" ht="13" x14ac:dyDescent="0.3">
      <c r="E105" s="314"/>
    </row>
    <row r="106" spans="5:5" ht="13" x14ac:dyDescent="0.3">
      <c r="E106" s="314"/>
    </row>
    <row r="107" spans="5:5" ht="13" x14ac:dyDescent="0.3">
      <c r="E107" s="314"/>
    </row>
    <row r="108" spans="5:5" ht="13" x14ac:dyDescent="0.3">
      <c r="E108" s="314"/>
    </row>
    <row r="109" spans="5:5" ht="13" x14ac:dyDescent="0.3">
      <c r="E109" s="314"/>
    </row>
    <row r="110" spans="5:5" ht="13" x14ac:dyDescent="0.3">
      <c r="E110" s="314"/>
    </row>
    <row r="111" spans="5:5" ht="13" x14ac:dyDescent="0.3">
      <c r="E111" s="314"/>
    </row>
    <row r="112" spans="5:5" ht="13" x14ac:dyDescent="0.3">
      <c r="E112" s="314"/>
    </row>
    <row r="113" spans="5:5" ht="13" x14ac:dyDescent="0.3">
      <c r="E113" s="314"/>
    </row>
    <row r="114" spans="5:5" ht="13" x14ac:dyDescent="0.3">
      <c r="E114" s="314"/>
    </row>
    <row r="115" spans="5:5" ht="13" x14ac:dyDescent="0.3">
      <c r="E115" s="314"/>
    </row>
    <row r="116" spans="5:5" ht="13" x14ac:dyDescent="0.3">
      <c r="E116" s="314"/>
    </row>
    <row r="117" spans="5:5" ht="13" x14ac:dyDescent="0.3">
      <c r="E117" s="314"/>
    </row>
    <row r="118" spans="5:5" ht="13" x14ac:dyDescent="0.3">
      <c r="E118" s="314"/>
    </row>
    <row r="119" spans="5:5" ht="13" x14ac:dyDescent="0.3">
      <c r="E119" s="314"/>
    </row>
    <row r="120" spans="5:5" ht="13" x14ac:dyDescent="0.3">
      <c r="E120" s="314"/>
    </row>
    <row r="121" spans="5:5" ht="13" x14ac:dyDescent="0.3">
      <c r="E121" s="314"/>
    </row>
    <row r="122" spans="5:5" ht="13" x14ac:dyDescent="0.3">
      <c r="E122" s="314"/>
    </row>
    <row r="123" spans="5:5" ht="13" x14ac:dyDescent="0.3">
      <c r="E123" s="314"/>
    </row>
    <row r="124" spans="5:5" ht="13" x14ac:dyDescent="0.3">
      <c r="E124" s="314"/>
    </row>
    <row r="125" spans="5:5" ht="13" x14ac:dyDescent="0.3">
      <c r="E125" s="314"/>
    </row>
    <row r="126" spans="5:5" ht="13" x14ac:dyDescent="0.3">
      <c r="E126" s="314"/>
    </row>
    <row r="127" spans="5:5" ht="13" x14ac:dyDescent="0.3">
      <c r="E127" s="314"/>
    </row>
    <row r="128" spans="5:5" ht="13" x14ac:dyDescent="0.3">
      <c r="E128" s="314"/>
    </row>
    <row r="129" spans="5:5" ht="13" x14ac:dyDescent="0.3">
      <c r="E129" s="314"/>
    </row>
    <row r="130" spans="5:5" ht="13" x14ac:dyDescent="0.3">
      <c r="E130" s="314"/>
    </row>
    <row r="131" spans="5:5" ht="13" x14ac:dyDescent="0.3">
      <c r="E131" s="314"/>
    </row>
    <row r="132" spans="5:5" ht="13" x14ac:dyDescent="0.3">
      <c r="E132" s="314"/>
    </row>
    <row r="133" spans="5:5" ht="13" x14ac:dyDescent="0.3">
      <c r="E133" s="314"/>
    </row>
    <row r="134" spans="5:5" ht="13" x14ac:dyDescent="0.3">
      <c r="E134" s="314"/>
    </row>
    <row r="135" spans="5:5" ht="13" x14ac:dyDescent="0.3">
      <c r="E135" s="314"/>
    </row>
    <row r="136" spans="5:5" ht="13" x14ac:dyDescent="0.3">
      <c r="E136" s="314"/>
    </row>
    <row r="137" spans="5:5" ht="13" x14ac:dyDescent="0.3">
      <c r="E137" s="314"/>
    </row>
    <row r="138" spans="5:5" ht="13" x14ac:dyDescent="0.3">
      <c r="E138" s="314"/>
    </row>
    <row r="139" spans="5:5" ht="13" x14ac:dyDescent="0.3">
      <c r="E139" s="314"/>
    </row>
    <row r="140" spans="5:5" ht="13" x14ac:dyDescent="0.3">
      <c r="E140" s="314"/>
    </row>
    <row r="141" spans="5:5" ht="13" x14ac:dyDescent="0.3">
      <c r="E141" s="314"/>
    </row>
    <row r="142" spans="5:5" ht="13" x14ac:dyDescent="0.3">
      <c r="E142" s="314"/>
    </row>
    <row r="143" spans="5:5" ht="13" x14ac:dyDescent="0.3">
      <c r="E143" s="314"/>
    </row>
    <row r="144" spans="5:5" ht="13" x14ac:dyDescent="0.3">
      <c r="E144" s="314"/>
    </row>
    <row r="145" spans="5:5" ht="13" x14ac:dyDescent="0.3">
      <c r="E145" s="314"/>
    </row>
    <row r="146" spans="5:5" ht="13" x14ac:dyDescent="0.3">
      <c r="E146" s="314"/>
    </row>
    <row r="147" spans="5:5" ht="13" x14ac:dyDescent="0.3">
      <c r="E147" s="314"/>
    </row>
    <row r="148" spans="5:5" ht="13" x14ac:dyDescent="0.3">
      <c r="E148" s="314"/>
    </row>
    <row r="149" spans="5:5" ht="13" x14ac:dyDescent="0.3">
      <c r="E149" s="314"/>
    </row>
    <row r="150" spans="5:5" ht="13" x14ac:dyDescent="0.3">
      <c r="E150" s="314"/>
    </row>
    <row r="151" spans="5:5" ht="13" x14ac:dyDescent="0.3">
      <c r="E151" s="314"/>
    </row>
    <row r="152" spans="5:5" ht="13" x14ac:dyDescent="0.3">
      <c r="E152" s="314"/>
    </row>
    <row r="153" spans="5:5" ht="13" x14ac:dyDescent="0.3">
      <c r="E153" s="314"/>
    </row>
    <row r="154" spans="5:5" ht="13" x14ac:dyDescent="0.3">
      <c r="E154" s="314"/>
    </row>
    <row r="155" spans="5:5" ht="13" x14ac:dyDescent="0.3">
      <c r="E155" s="314"/>
    </row>
    <row r="156" spans="5:5" ht="13" x14ac:dyDescent="0.3">
      <c r="E156" s="314"/>
    </row>
    <row r="157" spans="5:5" ht="13" x14ac:dyDescent="0.3">
      <c r="E157" s="314"/>
    </row>
    <row r="158" spans="5:5" ht="13" x14ac:dyDescent="0.3">
      <c r="E158" s="314"/>
    </row>
    <row r="159" spans="5:5" ht="13" x14ac:dyDescent="0.3">
      <c r="E159" s="314"/>
    </row>
    <row r="160" spans="5:5" ht="13" x14ac:dyDescent="0.3">
      <c r="E160" s="314"/>
    </row>
    <row r="161" spans="5:5" ht="13" x14ac:dyDescent="0.3">
      <c r="E161" s="314"/>
    </row>
    <row r="162" spans="5:5" ht="13" x14ac:dyDescent="0.3">
      <c r="E162" s="314"/>
    </row>
    <row r="163" spans="5:5" ht="13" x14ac:dyDescent="0.3">
      <c r="E163" s="314"/>
    </row>
    <row r="164" spans="5:5" ht="13" x14ac:dyDescent="0.3">
      <c r="E164" s="314"/>
    </row>
    <row r="165" spans="5:5" ht="13" x14ac:dyDescent="0.3">
      <c r="E165" s="314"/>
    </row>
    <row r="166" spans="5:5" ht="13" x14ac:dyDescent="0.3">
      <c r="E166" s="314"/>
    </row>
    <row r="167" spans="5:5" ht="13" x14ac:dyDescent="0.3">
      <c r="E167" s="314"/>
    </row>
    <row r="168" spans="5:5" ht="13" x14ac:dyDescent="0.3">
      <c r="E168" s="314"/>
    </row>
    <row r="169" spans="5:5" ht="13" x14ac:dyDescent="0.3">
      <c r="E169" s="314"/>
    </row>
    <row r="170" spans="5:5" ht="13" x14ac:dyDescent="0.3">
      <c r="E170" s="314"/>
    </row>
    <row r="171" spans="5:5" ht="13" x14ac:dyDescent="0.3">
      <c r="E171" s="314"/>
    </row>
    <row r="172" spans="5:5" ht="13" x14ac:dyDescent="0.3">
      <c r="E172" s="314"/>
    </row>
    <row r="173" spans="5:5" ht="13" x14ac:dyDescent="0.3">
      <c r="E173" s="314"/>
    </row>
    <row r="174" spans="5:5" ht="13" x14ac:dyDescent="0.3">
      <c r="E174" s="314"/>
    </row>
    <row r="175" spans="5:5" ht="13" x14ac:dyDescent="0.3">
      <c r="E175" s="314"/>
    </row>
    <row r="176" spans="5:5" ht="13" x14ac:dyDescent="0.3">
      <c r="E176" s="314"/>
    </row>
    <row r="177" spans="5:5" ht="13" x14ac:dyDescent="0.3">
      <c r="E177" s="314"/>
    </row>
    <row r="178" spans="5:5" ht="13" x14ac:dyDescent="0.3">
      <c r="E178" s="314"/>
    </row>
    <row r="179" spans="5:5" ht="13" x14ac:dyDescent="0.3">
      <c r="E179" s="314"/>
    </row>
    <row r="180" spans="5:5" ht="13" x14ac:dyDescent="0.3">
      <c r="E180" s="314"/>
    </row>
    <row r="181" spans="5:5" ht="13" x14ac:dyDescent="0.3">
      <c r="E181" s="314"/>
    </row>
    <row r="182" spans="5:5" ht="13" x14ac:dyDescent="0.3">
      <c r="E182" s="314"/>
    </row>
    <row r="183" spans="5:5" ht="13" x14ac:dyDescent="0.3">
      <c r="E183" s="314"/>
    </row>
    <row r="184" spans="5:5" ht="13" x14ac:dyDescent="0.3">
      <c r="E184" s="314"/>
    </row>
    <row r="185" spans="5:5" ht="13" x14ac:dyDescent="0.3">
      <c r="E185" s="314"/>
    </row>
    <row r="186" spans="5:5" ht="13" x14ac:dyDescent="0.3">
      <c r="E186" s="314"/>
    </row>
    <row r="187" spans="5:5" ht="13" x14ac:dyDescent="0.3">
      <c r="E187" s="314"/>
    </row>
    <row r="188" spans="5:5" ht="13" x14ac:dyDescent="0.3">
      <c r="E188" s="314"/>
    </row>
    <row r="189" spans="5:5" ht="13" x14ac:dyDescent="0.3">
      <c r="E189" s="314"/>
    </row>
    <row r="190" spans="5:5" ht="13" x14ac:dyDescent="0.3">
      <c r="E190" s="314"/>
    </row>
    <row r="191" spans="5:5" ht="13" x14ac:dyDescent="0.3">
      <c r="E191" s="314"/>
    </row>
    <row r="192" spans="5:5" ht="13" x14ac:dyDescent="0.3">
      <c r="E192" s="314"/>
    </row>
    <row r="193" spans="5:5" ht="13" x14ac:dyDescent="0.3">
      <c r="E193" s="314"/>
    </row>
    <row r="194" spans="5:5" ht="13" x14ac:dyDescent="0.3">
      <c r="E194" s="314"/>
    </row>
    <row r="195" spans="5:5" ht="13" x14ac:dyDescent="0.3">
      <c r="E195" s="314"/>
    </row>
    <row r="196" spans="5:5" ht="13" x14ac:dyDescent="0.3">
      <c r="E196" s="314"/>
    </row>
    <row r="197" spans="5:5" ht="13" x14ac:dyDescent="0.3">
      <c r="E197" s="314"/>
    </row>
    <row r="198" spans="5:5" ht="13" x14ac:dyDescent="0.3">
      <c r="E198" s="314"/>
    </row>
    <row r="199" spans="5:5" ht="13" x14ac:dyDescent="0.3">
      <c r="E199" s="314"/>
    </row>
    <row r="200" spans="5:5" ht="13" x14ac:dyDescent="0.3">
      <c r="E200" s="314"/>
    </row>
    <row r="201" spans="5:5" ht="13" x14ac:dyDescent="0.3">
      <c r="E201" s="314"/>
    </row>
    <row r="202" spans="5:5" ht="13" x14ac:dyDescent="0.3">
      <c r="E202" s="314"/>
    </row>
    <row r="203" spans="5:5" ht="13" x14ac:dyDescent="0.3">
      <c r="E203" s="314"/>
    </row>
    <row r="204" spans="5:5" ht="13" x14ac:dyDescent="0.3">
      <c r="E204" s="314"/>
    </row>
    <row r="205" spans="5:5" ht="13" x14ac:dyDescent="0.3">
      <c r="E205" s="314"/>
    </row>
    <row r="206" spans="5:5" ht="13" x14ac:dyDescent="0.3">
      <c r="E206" s="314"/>
    </row>
    <row r="207" spans="5:5" ht="13" x14ac:dyDescent="0.3">
      <c r="E207" s="314"/>
    </row>
    <row r="208" spans="5:5" ht="13" x14ac:dyDescent="0.3">
      <c r="E208" s="314"/>
    </row>
    <row r="209" spans="5:5" ht="13" x14ac:dyDescent="0.3">
      <c r="E209" s="314"/>
    </row>
    <row r="210" spans="5:5" ht="13" x14ac:dyDescent="0.3">
      <c r="E210" s="314"/>
    </row>
    <row r="211" spans="5:5" ht="13" x14ac:dyDescent="0.3">
      <c r="E211" s="314"/>
    </row>
    <row r="212" spans="5:5" ht="13" x14ac:dyDescent="0.3">
      <c r="E212" s="314"/>
    </row>
    <row r="213" spans="5:5" ht="13" x14ac:dyDescent="0.3">
      <c r="E213" s="314"/>
    </row>
    <row r="214" spans="5:5" ht="13" x14ac:dyDescent="0.3">
      <c r="E214" s="314"/>
    </row>
    <row r="215" spans="5:5" ht="13" x14ac:dyDescent="0.3">
      <c r="E215" s="314"/>
    </row>
    <row r="216" spans="5:5" ht="13" x14ac:dyDescent="0.3">
      <c r="E216" s="314"/>
    </row>
    <row r="217" spans="5:5" ht="13" x14ac:dyDescent="0.3">
      <c r="E217" s="314"/>
    </row>
    <row r="218" spans="5:5" ht="13" x14ac:dyDescent="0.3">
      <c r="E218" s="314"/>
    </row>
    <row r="219" spans="5:5" ht="13" x14ac:dyDescent="0.3">
      <c r="E219" s="314"/>
    </row>
    <row r="220" spans="5:5" ht="13" x14ac:dyDescent="0.3">
      <c r="E220" s="314"/>
    </row>
    <row r="221" spans="5:5" ht="13" x14ac:dyDescent="0.3">
      <c r="E221" s="314"/>
    </row>
    <row r="222" spans="5:5" ht="13" x14ac:dyDescent="0.3">
      <c r="E222" s="314"/>
    </row>
    <row r="223" spans="5:5" ht="13" x14ac:dyDescent="0.3">
      <c r="E223" s="314"/>
    </row>
    <row r="224" spans="5:5" ht="13" x14ac:dyDescent="0.3">
      <c r="E224" s="314"/>
    </row>
    <row r="225" spans="5:5" ht="13" x14ac:dyDescent="0.3">
      <c r="E225" s="314"/>
    </row>
    <row r="226" spans="5:5" ht="13" x14ac:dyDescent="0.3">
      <c r="E226" s="314"/>
    </row>
    <row r="227" spans="5:5" ht="13" x14ac:dyDescent="0.3">
      <c r="E227" s="314"/>
    </row>
    <row r="228" spans="5:5" ht="13" x14ac:dyDescent="0.3">
      <c r="E228" s="314"/>
    </row>
    <row r="229" spans="5:5" ht="13" x14ac:dyDescent="0.3">
      <c r="E229" s="314"/>
    </row>
    <row r="230" spans="5:5" ht="13" x14ac:dyDescent="0.3">
      <c r="E230" s="314"/>
    </row>
    <row r="231" spans="5:5" ht="13" x14ac:dyDescent="0.3">
      <c r="E231" s="314"/>
    </row>
    <row r="232" spans="5:5" ht="13" x14ac:dyDescent="0.3">
      <c r="E232" s="314"/>
    </row>
    <row r="233" spans="5:5" ht="13" x14ac:dyDescent="0.3">
      <c r="E233" s="314"/>
    </row>
    <row r="234" spans="5:5" ht="13" x14ac:dyDescent="0.3">
      <c r="E234" s="314"/>
    </row>
    <row r="235" spans="5:5" ht="13" x14ac:dyDescent="0.3">
      <c r="E235" s="314"/>
    </row>
    <row r="236" spans="5:5" ht="13" x14ac:dyDescent="0.3">
      <c r="E236" s="314"/>
    </row>
    <row r="237" spans="5:5" ht="13" x14ac:dyDescent="0.3">
      <c r="E237" s="314"/>
    </row>
    <row r="238" spans="5:5" ht="13" x14ac:dyDescent="0.3">
      <c r="E238" s="314"/>
    </row>
    <row r="239" spans="5:5" ht="13" x14ac:dyDescent="0.3">
      <c r="E239" s="314"/>
    </row>
    <row r="240" spans="5:5" ht="13" x14ac:dyDescent="0.3">
      <c r="E240" s="314"/>
    </row>
    <row r="241" spans="5:5" ht="13" x14ac:dyDescent="0.3">
      <c r="E241" s="314"/>
    </row>
    <row r="242" spans="5:5" ht="13" x14ac:dyDescent="0.3">
      <c r="E242" s="314"/>
    </row>
    <row r="243" spans="5:5" ht="13" x14ac:dyDescent="0.3">
      <c r="E243" s="314"/>
    </row>
    <row r="244" spans="5:5" ht="13" x14ac:dyDescent="0.3">
      <c r="E244" s="314"/>
    </row>
    <row r="245" spans="5:5" ht="13" x14ac:dyDescent="0.3">
      <c r="E245" s="314"/>
    </row>
    <row r="246" spans="5:5" ht="13" x14ac:dyDescent="0.3">
      <c r="E246" s="314"/>
    </row>
    <row r="247" spans="5:5" ht="13" x14ac:dyDescent="0.3">
      <c r="E247" s="314"/>
    </row>
    <row r="248" spans="5:5" ht="13" x14ac:dyDescent="0.3">
      <c r="E248" s="314"/>
    </row>
    <row r="249" spans="5:5" ht="13" x14ac:dyDescent="0.3">
      <c r="E249" s="314"/>
    </row>
    <row r="250" spans="5:5" ht="13" x14ac:dyDescent="0.3">
      <c r="E250" s="314"/>
    </row>
    <row r="251" spans="5:5" ht="13" x14ac:dyDescent="0.3">
      <c r="E251" s="314"/>
    </row>
    <row r="252" spans="5:5" ht="13" x14ac:dyDescent="0.3">
      <c r="E252" s="314"/>
    </row>
    <row r="253" spans="5:5" ht="13" x14ac:dyDescent="0.3">
      <c r="E253" s="314"/>
    </row>
    <row r="254" spans="5:5" ht="13" x14ac:dyDescent="0.3">
      <c r="E254" s="314"/>
    </row>
    <row r="255" spans="5:5" ht="13" x14ac:dyDescent="0.3">
      <c r="E255" s="314"/>
    </row>
    <row r="256" spans="5:5" ht="13" x14ac:dyDescent="0.3">
      <c r="E256" s="314"/>
    </row>
    <row r="257" spans="5:5" ht="13" x14ac:dyDescent="0.3">
      <c r="E257" s="314"/>
    </row>
    <row r="258" spans="5:5" ht="13" x14ac:dyDescent="0.3">
      <c r="E258" s="314"/>
    </row>
    <row r="259" spans="5:5" ht="13" x14ac:dyDescent="0.3">
      <c r="E259" s="314"/>
    </row>
    <row r="260" spans="5:5" ht="13" x14ac:dyDescent="0.3">
      <c r="E260" s="314"/>
    </row>
    <row r="261" spans="5:5" ht="13" x14ac:dyDescent="0.3">
      <c r="E261" s="314"/>
    </row>
    <row r="262" spans="5:5" ht="13" x14ac:dyDescent="0.3">
      <c r="E262" s="314"/>
    </row>
    <row r="263" spans="5:5" ht="13" x14ac:dyDescent="0.3">
      <c r="E263" s="314"/>
    </row>
    <row r="264" spans="5:5" ht="13" x14ac:dyDescent="0.3">
      <c r="E264" s="314"/>
    </row>
    <row r="265" spans="5:5" ht="13" x14ac:dyDescent="0.3">
      <c r="E265" s="314"/>
    </row>
    <row r="266" spans="5:5" ht="13" x14ac:dyDescent="0.3">
      <c r="E266" s="314"/>
    </row>
    <row r="267" spans="5:5" ht="13" x14ac:dyDescent="0.3">
      <c r="E267" s="314"/>
    </row>
    <row r="268" spans="5:5" ht="13" x14ac:dyDescent="0.3">
      <c r="E268" s="314"/>
    </row>
    <row r="269" spans="5:5" ht="13" x14ac:dyDescent="0.3">
      <c r="E269" s="314"/>
    </row>
    <row r="270" spans="5:5" ht="13" x14ac:dyDescent="0.3">
      <c r="E270" s="314"/>
    </row>
    <row r="271" spans="5:5" ht="13" x14ac:dyDescent="0.3">
      <c r="E271" s="314"/>
    </row>
    <row r="272" spans="5:5" ht="13" x14ac:dyDescent="0.3">
      <c r="E272" s="314"/>
    </row>
    <row r="273" spans="5:5" ht="13" x14ac:dyDescent="0.3">
      <c r="E273" s="314"/>
    </row>
    <row r="274" spans="5:5" ht="13" x14ac:dyDescent="0.3">
      <c r="E274" s="314"/>
    </row>
    <row r="275" spans="5:5" ht="13" x14ac:dyDescent="0.3">
      <c r="E275" s="314"/>
    </row>
    <row r="276" spans="5:5" ht="13" x14ac:dyDescent="0.3">
      <c r="E276" s="314"/>
    </row>
    <row r="277" spans="5:5" ht="13" x14ac:dyDescent="0.3">
      <c r="E277" s="314"/>
    </row>
    <row r="278" spans="5:5" ht="13" x14ac:dyDescent="0.3">
      <c r="E278" s="314"/>
    </row>
    <row r="279" spans="5:5" ht="13" x14ac:dyDescent="0.3">
      <c r="E279" s="314"/>
    </row>
    <row r="280" spans="5:5" ht="13" x14ac:dyDescent="0.3">
      <c r="E280" s="314"/>
    </row>
    <row r="281" spans="5:5" ht="13" x14ac:dyDescent="0.3">
      <c r="E281" s="314"/>
    </row>
    <row r="282" spans="5:5" ht="13" x14ac:dyDescent="0.3">
      <c r="E282" s="314"/>
    </row>
    <row r="283" spans="5:5" ht="13" x14ac:dyDescent="0.3">
      <c r="E283" s="314"/>
    </row>
    <row r="284" spans="5:5" ht="13" x14ac:dyDescent="0.3">
      <c r="E284" s="314"/>
    </row>
    <row r="285" spans="5:5" ht="13" x14ac:dyDescent="0.3">
      <c r="E285" s="314"/>
    </row>
    <row r="286" spans="5:5" ht="13" x14ac:dyDescent="0.3">
      <c r="E286" s="314"/>
    </row>
    <row r="287" spans="5:5" ht="13" x14ac:dyDescent="0.3">
      <c r="E287" s="314"/>
    </row>
    <row r="288" spans="5:5" ht="13" x14ac:dyDescent="0.3">
      <c r="E288" s="314"/>
    </row>
    <row r="289" spans="5:5" ht="13" x14ac:dyDescent="0.3">
      <c r="E289" s="314"/>
    </row>
    <row r="290" spans="5:5" ht="13" x14ac:dyDescent="0.3">
      <c r="E290" s="314"/>
    </row>
    <row r="291" spans="5:5" ht="13" x14ac:dyDescent="0.3">
      <c r="E291" s="314"/>
    </row>
    <row r="292" spans="5:5" ht="13" x14ac:dyDescent="0.3">
      <c r="E292" s="314"/>
    </row>
    <row r="293" spans="5:5" ht="13" x14ac:dyDescent="0.3">
      <c r="E293" s="314"/>
    </row>
    <row r="294" spans="5:5" ht="13" x14ac:dyDescent="0.3">
      <c r="E294" s="314"/>
    </row>
    <row r="295" spans="5:5" ht="13" x14ac:dyDescent="0.3">
      <c r="E295" s="314"/>
    </row>
    <row r="296" spans="5:5" ht="13" x14ac:dyDescent="0.3">
      <c r="E296" s="314"/>
    </row>
    <row r="297" spans="5:5" ht="13" x14ac:dyDescent="0.3">
      <c r="E297" s="314"/>
    </row>
    <row r="298" spans="5:5" ht="13" x14ac:dyDescent="0.3">
      <c r="E298" s="314"/>
    </row>
    <row r="299" spans="5:5" ht="13" x14ac:dyDescent="0.3">
      <c r="E299" s="314"/>
    </row>
    <row r="300" spans="5:5" ht="13" x14ac:dyDescent="0.3">
      <c r="E300" s="314"/>
    </row>
    <row r="301" spans="5:5" ht="13" x14ac:dyDescent="0.3">
      <c r="E301" s="314"/>
    </row>
    <row r="302" spans="5:5" ht="13" x14ac:dyDescent="0.3">
      <c r="E302" s="314"/>
    </row>
    <row r="303" spans="5:5" ht="13" x14ac:dyDescent="0.3">
      <c r="E303" s="314"/>
    </row>
    <row r="304" spans="5:5" ht="13" x14ac:dyDescent="0.3">
      <c r="E304" s="314"/>
    </row>
    <row r="305" spans="5:5" ht="13" x14ac:dyDescent="0.3">
      <c r="E305" s="314"/>
    </row>
    <row r="306" spans="5:5" ht="13" x14ac:dyDescent="0.3">
      <c r="E306" s="314"/>
    </row>
    <row r="307" spans="5:5" ht="13" x14ac:dyDescent="0.3">
      <c r="E307" s="314"/>
    </row>
    <row r="308" spans="5:5" ht="13" x14ac:dyDescent="0.3">
      <c r="E308" s="314"/>
    </row>
    <row r="309" spans="5:5" ht="13" x14ac:dyDescent="0.3">
      <c r="E309" s="314"/>
    </row>
    <row r="310" spans="5:5" ht="13" x14ac:dyDescent="0.3">
      <c r="E310" s="314"/>
    </row>
    <row r="311" spans="5:5" ht="13" x14ac:dyDescent="0.3">
      <c r="E311" s="314"/>
    </row>
    <row r="312" spans="5:5" ht="13" x14ac:dyDescent="0.3">
      <c r="E312" s="314"/>
    </row>
    <row r="313" spans="5:5" ht="13" x14ac:dyDescent="0.3">
      <c r="E313" s="314"/>
    </row>
    <row r="314" spans="5:5" ht="13" x14ac:dyDescent="0.3">
      <c r="E314" s="314"/>
    </row>
    <row r="315" spans="5:5" ht="13" x14ac:dyDescent="0.3">
      <c r="E315" s="314"/>
    </row>
    <row r="316" spans="5:5" ht="13" x14ac:dyDescent="0.3">
      <c r="E316" s="314"/>
    </row>
    <row r="317" spans="5:5" ht="13" x14ac:dyDescent="0.3">
      <c r="E317" s="314"/>
    </row>
    <row r="318" spans="5:5" ht="13" x14ac:dyDescent="0.3">
      <c r="E318" s="314"/>
    </row>
    <row r="319" spans="5:5" ht="13" x14ac:dyDescent="0.3">
      <c r="E319" s="314"/>
    </row>
    <row r="320" spans="5:5" ht="13" x14ac:dyDescent="0.3">
      <c r="E320" s="314"/>
    </row>
    <row r="321" spans="5:5" ht="13" x14ac:dyDescent="0.3">
      <c r="E321" s="314"/>
    </row>
    <row r="322" spans="5:5" ht="13" x14ac:dyDescent="0.3">
      <c r="E322" s="314"/>
    </row>
    <row r="323" spans="5:5" ht="13" x14ac:dyDescent="0.3">
      <c r="E323" s="314"/>
    </row>
    <row r="324" spans="5:5" ht="13" x14ac:dyDescent="0.3">
      <c r="E324" s="314"/>
    </row>
    <row r="325" spans="5:5" ht="13" x14ac:dyDescent="0.3">
      <c r="E325" s="314"/>
    </row>
    <row r="326" spans="5:5" ht="13" x14ac:dyDescent="0.3">
      <c r="E326" s="314"/>
    </row>
    <row r="327" spans="5:5" ht="13" x14ac:dyDescent="0.3">
      <c r="E327" s="314"/>
    </row>
    <row r="328" spans="5:5" ht="13" x14ac:dyDescent="0.3">
      <c r="E328" s="314"/>
    </row>
    <row r="329" spans="5:5" ht="13" x14ac:dyDescent="0.3">
      <c r="E329" s="314"/>
    </row>
    <row r="330" spans="5:5" ht="13" x14ac:dyDescent="0.3">
      <c r="E330" s="314"/>
    </row>
    <row r="331" spans="5:5" ht="13" x14ac:dyDescent="0.3">
      <c r="E331" s="314"/>
    </row>
    <row r="332" spans="5:5" ht="13" x14ac:dyDescent="0.3">
      <c r="E332" s="314"/>
    </row>
    <row r="333" spans="5:5" ht="13" x14ac:dyDescent="0.3">
      <c r="E333" s="314"/>
    </row>
    <row r="334" spans="5:5" ht="13" x14ac:dyDescent="0.3">
      <c r="E334" s="314"/>
    </row>
    <row r="335" spans="5:5" ht="13" x14ac:dyDescent="0.3">
      <c r="E335" s="314"/>
    </row>
    <row r="336" spans="5:5" ht="13" x14ac:dyDescent="0.3">
      <c r="E336" s="314"/>
    </row>
    <row r="337" spans="5:5" ht="13" x14ac:dyDescent="0.3">
      <c r="E337" s="314"/>
    </row>
    <row r="338" spans="5:5" ht="13" x14ac:dyDescent="0.3">
      <c r="E338" s="314"/>
    </row>
    <row r="339" spans="5:5" ht="13" x14ac:dyDescent="0.3">
      <c r="E339" s="314"/>
    </row>
    <row r="340" spans="5:5" ht="13" x14ac:dyDescent="0.3">
      <c r="E340" s="314"/>
    </row>
    <row r="341" spans="5:5" ht="13" x14ac:dyDescent="0.3">
      <c r="E341" s="314"/>
    </row>
    <row r="342" spans="5:5" ht="13" x14ac:dyDescent="0.3">
      <c r="E342" s="314"/>
    </row>
    <row r="343" spans="5:5" ht="13" x14ac:dyDescent="0.3">
      <c r="E343" s="314"/>
    </row>
    <row r="344" spans="5:5" ht="13" x14ac:dyDescent="0.3">
      <c r="E344" s="314"/>
    </row>
    <row r="345" spans="5:5" ht="13" x14ac:dyDescent="0.3">
      <c r="E345" s="314"/>
    </row>
    <row r="346" spans="5:5" ht="13" x14ac:dyDescent="0.3">
      <c r="E346" s="314"/>
    </row>
    <row r="347" spans="5:5" ht="13" x14ac:dyDescent="0.3">
      <c r="E347" s="314"/>
    </row>
    <row r="348" spans="5:5" ht="13" x14ac:dyDescent="0.3">
      <c r="E348" s="314"/>
    </row>
    <row r="349" spans="5:5" ht="13" x14ac:dyDescent="0.3">
      <c r="E349" s="314"/>
    </row>
    <row r="350" spans="5:5" ht="13" x14ac:dyDescent="0.3">
      <c r="E350" s="314"/>
    </row>
    <row r="351" spans="5:5" ht="13" x14ac:dyDescent="0.3">
      <c r="E351" s="314"/>
    </row>
    <row r="352" spans="5:5" ht="13" x14ac:dyDescent="0.3">
      <c r="E352" s="314"/>
    </row>
    <row r="353" spans="5:5" ht="13" x14ac:dyDescent="0.3">
      <c r="E353" s="314"/>
    </row>
    <row r="354" spans="5:5" ht="13" x14ac:dyDescent="0.3">
      <c r="E354" s="314"/>
    </row>
    <row r="355" spans="5:5" ht="13" x14ac:dyDescent="0.3">
      <c r="E355" s="314"/>
    </row>
    <row r="356" spans="5:5" ht="13" x14ac:dyDescent="0.3">
      <c r="E356" s="314"/>
    </row>
    <row r="357" spans="5:5" ht="13" x14ac:dyDescent="0.3">
      <c r="E357" s="314"/>
    </row>
    <row r="358" spans="5:5" ht="13" x14ac:dyDescent="0.3">
      <c r="E358" s="314"/>
    </row>
    <row r="359" spans="5:5" ht="13" x14ac:dyDescent="0.3">
      <c r="E359" s="314"/>
    </row>
    <row r="360" spans="5:5" ht="13" x14ac:dyDescent="0.3">
      <c r="E360" s="314"/>
    </row>
    <row r="361" spans="5:5" ht="13" x14ac:dyDescent="0.3">
      <c r="E361" s="314"/>
    </row>
    <row r="362" spans="5:5" ht="13" x14ac:dyDescent="0.3">
      <c r="E362" s="314"/>
    </row>
    <row r="363" spans="5:5" ht="13" x14ac:dyDescent="0.3">
      <c r="E363" s="314"/>
    </row>
    <row r="364" spans="5:5" ht="13" x14ac:dyDescent="0.3">
      <c r="E364" s="314"/>
    </row>
    <row r="365" spans="5:5" ht="13" x14ac:dyDescent="0.3">
      <c r="E365" s="314"/>
    </row>
    <row r="366" spans="5:5" ht="13" x14ac:dyDescent="0.3">
      <c r="E366" s="314"/>
    </row>
    <row r="367" spans="5:5" ht="13" x14ac:dyDescent="0.3">
      <c r="E367" s="314"/>
    </row>
    <row r="368" spans="5:5" ht="13" x14ac:dyDescent="0.3">
      <c r="E368" s="314"/>
    </row>
    <row r="369" spans="5:5" ht="13" x14ac:dyDescent="0.3">
      <c r="E369" s="314"/>
    </row>
    <row r="370" spans="5:5" ht="13" x14ac:dyDescent="0.3">
      <c r="E370" s="314"/>
    </row>
    <row r="371" spans="5:5" ht="13" x14ac:dyDescent="0.3">
      <c r="E371" s="314"/>
    </row>
    <row r="372" spans="5:5" ht="13" x14ac:dyDescent="0.3">
      <c r="E372" s="314"/>
    </row>
    <row r="373" spans="5:5" ht="13" x14ac:dyDescent="0.3">
      <c r="E373" s="314"/>
    </row>
    <row r="374" spans="5:5" ht="13" x14ac:dyDescent="0.3">
      <c r="E374" s="314"/>
    </row>
    <row r="375" spans="5:5" ht="13" x14ac:dyDescent="0.3">
      <c r="E375" s="314"/>
    </row>
    <row r="376" spans="5:5" ht="13" x14ac:dyDescent="0.3">
      <c r="E376" s="314"/>
    </row>
    <row r="377" spans="5:5" ht="13" x14ac:dyDescent="0.3">
      <c r="E377" s="314"/>
    </row>
    <row r="378" spans="5:5" ht="13" x14ac:dyDescent="0.3">
      <c r="E378" s="314"/>
    </row>
    <row r="379" spans="5:5" ht="13" x14ac:dyDescent="0.3">
      <c r="E379" s="314"/>
    </row>
    <row r="380" spans="5:5" ht="13" x14ac:dyDescent="0.3">
      <c r="E380" s="314"/>
    </row>
    <row r="381" spans="5:5" ht="13" x14ac:dyDescent="0.3">
      <c r="E381" s="314"/>
    </row>
    <row r="382" spans="5:5" ht="13" x14ac:dyDescent="0.3">
      <c r="E382" s="314"/>
    </row>
    <row r="383" spans="5:5" ht="13" x14ac:dyDescent="0.3">
      <c r="E383" s="314"/>
    </row>
    <row r="384" spans="5:5" ht="13" x14ac:dyDescent="0.3">
      <c r="E384" s="314"/>
    </row>
    <row r="385" spans="5:5" ht="13" x14ac:dyDescent="0.3">
      <c r="E385" s="314"/>
    </row>
    <row r="386" spans="5:5" ht="13" x14ac:dyDescent="0.3">
      <c r="E386" s="314"/>
    </row>
    <row r="387" spans="5:5" ht="13" x14ac:dyDescent="0.3">
      <c r="E387" s="314"/>
    </row>
    <row r="388" spans="5:5" ht="13" x14ac:dyDescent="0.3">
      <c r="E388" s="314"/>
    </row>
    <row r="389" spans="5:5" ht="13" x14ac:dyDescent="0.3">
      <c r="E389" s="314"/>
    </row>
    <row r="390" spans="5:5" ht="13" x14ac:dyDescent="0.3">
      <c r="E390" s="314"/>
    </row>
    <row r="391" spans="5:5" ht="13" x14ac:dyDescent="0.3">
      <c r="E391" s="314"/>
    </row>
    <row r="392" spans="5:5" ht="13" x14ac:dyDescent="0.3">
      <c r="E392" s="314"/>
    </row>
    <row r="393" spans="5:5" ht="13" x14ac:dyDescent="0.3">
      <c r="E393" s="314"/>
    </row>
    <row r="394" spans="5:5" ht="13" x14ac:dyDescent="0.3">
      <c r="E394" s="314"/>
    </row>
    <row r="395" spans="5:5" ht="13" x14ac:dyDescent="0.3">
      <c r="E395" s="314"/>
    </row>
    <row r="396" spans="5:5" ht="13" x14ac:dyDescent="0.3">
      <c r="E396" s="314"/>
    </row>
    <row r="397" spans="5:5" ht="13" x14ac:dyDescent="0.3">
      <c r="E397" s="314"/>
    </row>
    <row r="398" spans="5:5" ht="13" x14ac:dyDescent="0.3">
      <c r="E398" s="314"/>
    </row>
    <row r="399" spans="5:5" ht="13" x14ac:dyDescent="0.3">
      <c r="E399" s="314"/>
    </row>
    <row r="400" spans="5:5" ht="13" x14ac:dyDescent="0.3">
      <c r="E400" s="314"/>
    </row>
    <row r="401" spans="5:5" ht="13" x14ac:dyDescent="0.3">
      <c r="E401" s="314"/>
    </row>
    <row r="402" spans="5:5" ht="13" x14ac:dyDescent="0.3">
      <c r="E402" s="314"/>
    </row>
    <row r="403" spans="5:5" ht="13" x14ac:dyDescent="0.3">
      <c r="E403" s="314"/>
    </row>
    <row r="404" spans="5:5" ht="13" x14ac:dyDescent="0.3">
      <c r="E404" s="314"/>
    </row>
    <row r="405" spans="5:5" ht="13" x14ac:dyDescent="0.3">
      <c r="E405" s="314"/>
    </row>
    <row r="406" spans="5:5" ht="13" x14ac:dyDescent="0.3">
      <c r="E406" s="314"/>
    </row>
    <row r="407" spans="5:5" ht="13" x14ac:dyDescent="0.3">
      <c r="E407" s="314"/>
    </row>
    <row r="408" spans="5:5" ht="13" x14ac:dyDescent="0.3">
      <c r="E408" s="314"/>
    </row>
    <row r="409" spans="5:5" ht="13" x14ac:dyDescent="0.3">
      <c r="E409" s="314"/>
    </row>
    <row r="410" spans="5:5" ht="13" x14ac:dyDescent="0.3">
      <c r="E410" s="314"/>
    </row>
    <row r="411" spans="5:5" ht="13" x14ac:dyDescent="0.3">
      <c r="E411" s="314"/>
    </row>
    <row r="412" spans="5:5" ht="13" x14ac:dyDescent="0.3">
      <c r="E412" s="314"/>
    </row>
    <row r="413" spans="5:5" ht="13" x14ac:dyDescent="0.3">
      <c r="E413" s="314"/>
    </row>
    <row r="414" spans="5:5" ht="13" x14ac:dyDescent="0.3">
      <c r="E414" s="314"/>
    </row>
    <row r="415" spans="5:5" ht="13" x14ac:dyDescent="0.3">
      <c r="E415" s="314"/>
    </row>
    <row r="416" spans="5:5" ht="13" x14ac:dyDescent="0.3">
      <c r="E416" s="314"/>
    </row>
    <row r="417" spans="5:5" ht="13" x14ac:dyDescent="0.3">
      <c r="E417" s="314"/>
    </row>
    <row r="418" spans="5:5" ht="13" x14ac:dyDescent="0.3">
      <c r="E418" s="314"/>
    </row>
    <row r="419" spans="5:5" ht="13" x14ac:dyDescent="0.3">
      <c r="E419" s="314"/>
    </row>
    <row r="420" spans="5:5" ht="13" x14ac:dyDescent="0.3">
      <c r="E420" s="314"/>
    </row>
    <row r="421" spans="5:5" ht="13" x14ac:dyDescent="0.3">
      <c r="E421" s="314"/>
    </row>
    <row r="422" spans="5:5" ht="13" x14ac:dyDescent="0.3">
      <c r="E422" s="314"/>
    </row>
    <row r="423" spans="5:5" ht="13" x14ac:dyDescent="0.3">
      <c r="E423" s="314"/>
    </row>
    <row r="424" spans="5:5" ht="13" x14ac:dyDescent="0.3">
      <c r="E424" s="314"/>
    </row>
    <row r="425" spans="5:5" ht="13" x14ac:dyDescent="0.3">
      <c r="E425" s="314"/>
    </row>
    <row r="426" spans="5:5" ht="13" x14ac:dyDescent="0.3">
      <c r="E426" s="314"/>
    </row>
    <row r="427" spans="5:5" ht="13" x14ac:dyDescent="0.3">
      <c r="E427" s="314"/>
    </row>
    <row r="428" spans="5:5" ht="13" x14ac:dyDescent="0.3">
      <c r="E428" s="314"/>
    </row>
    <row r="429" spans="5:5" ht="13" x14ac:dyDescent="0.3">
      <c r="E429" s="314"/>
    </row>
    <row r="430" spans="5:5" ht="13" x14ac:dyDescent="0.3">
      <c r="E430" s="314"/>
    </row>
    <row r="431" spans="5:5" ht="13" x14ac:dyDescent="0.3">
      <c r="E431" s="314"/>
    </row>
    <row r="432" spans="5:5" ht="13" x14ac:dyDescent="0.3">
      <c r="E432" s="314"/>
    </row>
    <row r="433" spans="5:5" ht="13" x14ac:dyDescent="0.3">
      <c r="E433" s="314"/>
    </row>
    <row r="434" spans="5:5" ht="13" x14ac:dyDescent="0.3">
      <c r="E434" s="314"/>
    </row>
    <row r="435" spans="5:5" ht="13" x14ac:dyDescent="0.3">
      <c r="E435" s="314"/>
    </row>
    <row r="436" spans="5:5" ht="13" x14ac:dyDescent="0.3">
      <c r="E436" s="314"/>
    </row>
    <row r="437" spans="5:5" ht="13" x14ac:dyDescent="0.3">
      <c r="E437" s="314"/>
    </row>
    <row r="438" spans="5:5" ht="13" x14ac:dyDescent="0.3">
      <c r="E438" s="314"/>
    </row>
    <row r="439" spans="5:5" ht="13" x14ac:dyDescent="0.3">
      <c r="E439" s="314"/>
    </row>
    <row r="440" spans="5:5" ht="13" x14ac:dyDescent="0.3">
      <c r="E440" s="314"/>
    </row>
    <row r="441" spans="5:5" ht="13" x14ac:dyDescent="0.3">
      <c r="E441" s="314"/>
    </row>
    <row r="442" spans="5:5" ht="13" x14ac:dyDescent="0.3">
      <c r="E442" s="314"/>
    </row>
    <row r="443" spans="5:5" ht="13" x14ac:dyDescent="0.3">
      <c r="E443" s="314"/>
    </row>
    <row r="444" spans="5:5" ht="13" x14ac:dyDescent="0.3">
      <c r="E444" s="314"/>
    </row>
    <row r="445" spans="5:5" ht="13" x14ac:dyDescent="0.3">
      <c r="E445" s="314"/>
    </row>
    <row r="446" spans="5:5" ht="13" x14ac:dyDescent="0.3">
      <c r="E446" s="314"/>
    </row>
    <row r="447" spans="5:5" ht="13" x14ac:dyDescent="0.3">
      <c r="E447" s="314"/>
    </row>
    <row r="448" spans="5:5" ht="13" x14ac:dyDescent="0.3">
      <c r="E448" s="314"/>
    </row>
    <row r="449" spans="5:5" ht="13" x14ac:dyDescent="0.3">
      <c r="E449" s="314"/>
    </row>
    <row r="450" spans="5:5" ht="13" x14ac:dyDescent="0.3">
      <c r="E450" s="314"/>
    </row>
    <row r="451" spans="5:5" ht="13" x14ac:dyDescent="0.3">
      <c r="E451" s="314"/>
    </row>
    <row r="452" spans="5:5" ht="13" x14ac:dyDescent="0.3">
      <c r="E452" s="314"/>
    </row>
    <row r="453" spans="5:5" ht="13" x14ac:dyDescent="0.3">
      <c r="E453" s="314"/>
    </row>
    <row r="454" spans="5:5" ht="13" x14ac:dyDescent="0.3">
      <c r="E454" s="314"/>
    </row>
    <row r="455" spans="5:5" ht="13" x14ac:dyDescent="0.3">
      <c r="E455" s="314"/>
    </row>
    <row r="456" spans="5:5" ht="13" x14ac:dyDescent="0.3">
      <c r="E456" s="314"/>
    </row>
    <row r="457" spans="5:5" ht="13" x14ac:dyDescent="0.3">
      <c r="E457" s="314"/>
    </row>
    <row r="458" spans="5:5" ht="13" x14ac:dyDescent="0.3">
      <c r="E458" s="314"/>
    </row>
    <row r="459" spans="5:5" ht="13" x14ac:dyDescent="0.3">
      <c r="E459" s="314"/>
    </row>
    <row r="460" spans="5:5" ht="13" x14ac:dyDescent="0.3">
      <c r="E460" s="314"/>
    </row>
    <row r="461" spans="5:5" ht="13" x14ac:dyDescent="0.3">
      <c r="E461" s="314"/>
    </row>
    <row r="462" spans="5:5" ht="13" x14ac:dyDescent="0.3">
      <c r="E462" s="314"/>
    </row>
    <row r="463" spans="5:5" ht="13" x14ac:dyDescent="0.3">
      <c r="E463" s="314"/>
    </row>
    <row r="464" spans="5:5" ht="13" x14ac:dyDescent="0.3">
      <c r="E464" s="314"/>
    </row>
    <row r="465" spans="5:5" ht="13" x14ac:dyDescent="0.3">
      <c r="E465" s="314"/>
    </row>
    <row r="466" spans="5:5" ht="13" x14ac:dyDescent="0.3">
      <c r="E466" s="314"/>
    </row>
    <row r="467" spans="5:5" ht="13" x14ac:dyDescent="0.3">
      <c r="E467" s="314"/>
    </row>
    <row r="468" spans="5:5" ht="13" x14ac:dyDescent="0.3">
      <c r="E468" s="314"/>
    </row>
    <row r="469" spans="5:5" ht="13" x14ac:dyDescent="0.3">
      <c r="E469" s="314"/>
    </row>
    <row r="470" spans="5:5" ht="13" x14ac:dyDescent="0.3">
      <c r="E470" s="314"/>
    </row>
    <row r="471" spans="5:5" ht="13" x14ac:dyDescent="0.3">
      <c r="E471" s="314"/>
    </row>
    <row r="472" spans="5:5" ht="13" x14ac:dyDescent="0.3">
      <c r="E472" s="314"/>
    </row>
    <row r="473" spans="5:5" ht="13" x14ac:dyDescent="0.3">
      <c r="E473" s="314"/>
    </row>
    <row r="474" spans="5:5" ht="13" x14ac:dyDescent="0.3">
      <c r="E474" s="314"/>
    </row>
    <row r="475" spans="5:5" ht="13" x14ac:dyDescent="0.3">
      <c r="E475" s="314"/>
    </row>
    <row r="476" spans="5:5" ht="13" x14ac:dyDescent="0.3">
      <c r="E476" s="314"/>
    </row>
    <row r="477" spans="5:5" ht="13" x14ac:dyDescent="0.3">
      <c r="E477" s="314"/>
    </row>
    <row r="478" spans="5:5" ht="13" x14ac:dyDescent="0.3">
      <c r="E478" s="314"/>
    </row>
    <row r="479" spans="5:5" ht="13" x14ac:dyDescent="0.3">
      <c r="E479" s="314"/>
    </row>
    <row r="480" spans="5:5" ht="13" x14ac:dyDescent="0.3">
      <c r="E480" s="314"/>
    </row>
    <row r="481" spans="5:5" ht="13" x14ac:dyDescent="0.3">
      <c r="E481" s="314"/>
    </row>
    <row r="482" spans="5:5" ht="13" x14ac:dyDescent="0.3">
      <c r="E482" s="314"/>
    </row>
    <row r="483" spans="5:5" ht="13" x14ac:dyDescent="0.3">
      <c r="E483" s="314"/>
    </row>
    <row r="484" spans="5:5" ht="13" x14ac:dyDescent="0.3">
      <c r="E484" s="314"/>
    </row>
    <row r="485" spans="5:5" ht="13" x14ac:dyDescent="0.3">
      <c r="E485" s="314"/>
    </row>
    <row r="486" spans="5:5" ht="13" x14ac:dyDescent="0.3">
      <c r="E486" s="314"/>
    </row>
    <row r="487" spans="5:5" ht="13" x14ac:dyDescent="0.3">
      <c r="E487" s="314"/>
    </row>
    <row r="488" spans="5:5" ht="13" x14ac:dyDescent="0.3">
      <c r="E488" s="314"/>
    </row>
    <row r="489" spans="5:5" ht="13" x14ac:dyDescent="0.3">
      <c r="E489" s="314"/>
    </row>
    <row r="490" spans="5:5" ht="13" x14ac:dyDescent="0.3">
      <c r="E490" s="314"/>
    </row>
    <row r="491" spans="5:5" ht="13" x14ac:dyDescent="0.3">
      <c r="E491" s="314"/>
    </row>
    <row r="492" spans="5:5" ht="13" x14ac:dyDescent="0.3">
      <c r="E492" s="314"/>
    </row>
    <row r="493" spans="5:5" ht="13" x14ac:dyDescent="0.3">
      <c r="E493" s="314"/>
    </row>
    <row r="494" spans="5:5" ht="13" x14ac:dyDescent="0.3">
      <c r="E494" s="314"/>
    </row>
    <row r="495" spans="5:5" ht="13" x14ac:dyDescent="0.3">
      <c r="E495" s="314"/>
    </row>
    <row r="496" spans="5:5" ht="13" x14ac:dyDescent="0.3">
      <c r="E496" s="314"/>
    </row>
    <row r="497" spans="5:5" ht="13" x14ac:dyDescent="0.3">
      <c r="E497" s="314"/>
    </row>
    <row r="498" spans="5:5" ht="13" x14ac:dyDescent="0.3">
      <c r="E498" s="314"/>
    </row>
    <row r="499" spans="5:5" ht="13" x14ac:dyDescent="0.3">
      <c r="E499" s="314"/>
    </row>
    <row r="500" spans="5:5" ht="13" x14ac:dyDescent="0.3">
      <c r="E500" s="314"/>
    </row>
    <row r="501" spans="5:5" ht="13" x14ac:dyDescent="0.3">
      <c r="E501" s="314"/>
    </row>
    <row r="502" spans="5:5" ht="13" x14ac:dyDescent="0.3">
      <c r="E502" s="314"/>
    </row>
    <row r="503" spans="5:5" ht="13" x14ac:dyDescent="0.3">
      <c r="E503" s="314"/>
    </row>
    <row r="504" spans="5:5" ht="13" x14ac:dyDescent="0.3">
      <c r="E504" s="314"/>
    </row>
    <row r="505" spans="5:5" ht="13" x14ac:dyDescent="0.3">
      <c r="E505" s="314"/>
    </row>
    <row r="506" spans="5:5" ht="13" x14ac:dyDescent="0.3">
      <c r="E506" s="314"/>
    </row>
    <row r="507" spans="5:5" ht="13" x14ac:dyDescent="0.3">
      <c r="E507" s="314"/>
    </row>
    <row r="508" spans="5:5" ht="13" x14ac:dyDescent="0.3">
      <c r="E508" s="314"/>
    </row>
    <row r="509" spans="5:5" ht="13" x14ac:dyDescent="0.3">
      <c r="E509" s="314"/>
    </row>
    <row r="510" spans="5:5" ht="13" x14ac:dyDescent="0.3">
      <c r="E510" s="314"/>
    </row>
    <row r="511" spans="5:5" ht="13" x14ac:dyDescent="0.3">
      <c r="E511" s="314"/>
    </row>
    <row r="512" spans="5:5" ht="13" x14ac:dyDescent="0.3">
      <c r="E512" s="314"/>
    </row>
    <row r="513" spans="5:5" ht="13" x14ac:dyDescent="0.3">
      <c r="E513" s="314"/>
    </row>
    <row r="514" spans="5:5" ht="13" x14ac:dyDescent="0.3">
      <c r="E514" s="314"/>
    </row>
    <row r="515" spans="5:5" ht="13" x14ac:dyDescent="0.3">
      <c r="E515" s="314"/>
    </row>
    <row r="516" spans="5:5" ht="13" x14ac:dyDescent="0.3">
      <c r="E516" s="314"/>
    </row>
    <row r="517" spans="5:5" ht="13" x14ac:dyDescent="0.3">
      <c r="E517" s="314"/>
    </row>
    <row r="518" spans="5:5" ht="13" x14ac:dyDescent="0.3">
      <c r="E518" s="314"/>
    </row>
    <row r="519" spans="5:5" ht="13" x14ac:dyDescent="0.3">
      <c r="E519" s="314"/>
    </row>
    <row r="520" spans="5:5" ht="13" x14ac:dyDescent="0.3">
      <c r="E520" s="314"/>
    </row>
    <row r="521" spans="5:5" ht="13" x14ac:dyDescent="0.3">
      <c r="E521" s="314"/>
    </row>
    <row r="522" spans="5:5" ht="13" x14ac:dyDescent="0.3">
      <c r="E522" s="314"/>
    </row>
    <row r="523" spans="5:5" ht="13" x14ac:dyDescent="0.3">
      <c r="E523" s="314"/>
    </row>
    <row r="524" spans="5:5" ht="13" x14ac:dyDescent="0.3">
      <c r="E524" s="314"/>
    </row>
    <row r="525" spans="5:5" ht="13" x14ac:dyDescent="0.3">
      <c r="E525" s="314"/>
    </row>
    <row r="526" spans="5:5" ht="13" x14ac:dyDescent="0.3">
      <c r="E526" s="314"/>
    </row>
    <row r="527" spans="5:5" ht="13" x14ac:dyDescent="0.3">
      <c r="E527" s="314"/>
    </row>
    <row r="528" spans="5:5" ht="13" x14ac:dyDescent="0.3">
      <c r="E528" s="314"/>
    </row>
    <row r="529" spans="5:5" ht="13" x14ac:dyDescent="0.3">
      <c r="E529" s="314"/>
    </row>
    <row r="530" spans="5:5" ht="13" x14ac:dyDescent="0.3">
      <c r="E530" s="314"/>
    </row>
    <row r="531" spans="5:5" ht="13" x14ac:dyDescent="0.3">
      <c r="E531" s="314"/>
    </row>
    <row r="532" spans="5:5" ht="13" x14ac:dyDescent="0.3">
      <c r="E532" s="314"/>
    </row>
    <row r="533" spans="5:5" ht="13" x14ac:dyDescent="0.3">
      <c r="E533" s="314"/>
    </row>
    <row r="534" spans="5:5" ht="13" x14ac:dyDescent="0.3">
      <c r="E534" s="314"/>
    </row>
    <row r="535" spans="5:5" ht="13" x14ac:dyDescent="0.3">
      <c r="E535" s="314"/>
    </row>
    <row r="536" spans="5:5" ht="13" x14ac:dyDescent="0.3">
      <c r="E536" s="314"/>
    </row>
    <row r="537" spans="5:5" ht="13" x14ac:dyDescent="0.3">
      <c r="E537" s="314"/>
    </row>
    <row r="538" spans="5:5" ht="13" x14ac:dyDescent="0.3">
      <c r="E538" s="314"/>
    </row>
    <row r="539" spans="5:5" ht="13" x14ac:dyDescent="0.3">
      <c r="E539" s="314"/>
    </row>
    <row r="540" spans="5:5" ht="13" x14ac:dyDescent="0.3">
      <c r="E540" s="314"/>
    </row>
    <row r="541" spans="5:5" ht="13" x14ac:dyDescent="0.3">
      <c r="E541" s="314"/>
    </row>
    <row r="542" spans="5:5" ht="13" x14ac:dyDescent="0.3">
      <c r="E542" s="314"/>
    </row>
    <row r="543" spans="5:5" ht="13" x14ac:dyDescent="0.3">
      <c r="E543" s="314"/>
    </row>
    <row r="544" spans="5:5" ht="13" x14ac:dyDescent="0.3">
      <c r="E544" s="314"/>
    </row>
    <row r="545" spans="5:5" ht="13" x14ac:dyDescent="0.3">
      <c r="E545" s="314"/>
    </row>
    <row r="546" spans="5:5" ht="13" x14ac:dyDescent="0.3">
      <c r="E546" s="314"/>
    </row>
    <row r="547" spans="5:5" ht="13" x14ac:dyDescent="0.3">
      <c r="E547" s="314"/>
    </row>
    <row r="548" spans="5:5" ht="13" x14ac:dyDescent="0.3">
      <c r="E548" s="314"/>
    </row>
    <row r="549" spans="5:5" ht="13" x14ac:dyDescent="0.3">
      <c r="E549" s="314"/>
    </row>
    <row r="550" spans="5:5" ht="13" x14ac:dyDescent="0.3">
      <c r="E550" s="314"/>
    </row>
    <row r="551" spans="5:5" ht="13" x14ac:dyDescent="0.3">
      <c r="E551" s="314"/>
    </row>
    <row r="552" spans="5:5" ht="13" x14ac:dyDescent="0.3">
      <c r="E552" s="314"/>
    </row>
    <row r="553" spans="5:5" ht="13" x14ac:dyDescent="0.3">
      <c r="E553" s="314"/>
    </row>
    <row r="554" spans="5:5" ht="13" x14ac:dyDescent="0.3">
      <c r="E554" s="314"/>
    </row>
    <row r="555" spans="5:5" ht="13" x14ac:dyDescent="0.3">
      <c r="E555" s="314"/>
    </row>
    <row r="556" spans="5:5" ht="13" x14ac:dyDescent="0.3">
      <c r="E556" s="314"/>
    </row>
    <row r="557" spans="5:5" ht="13" x14ac:dyDescent="0.3">
      <c r="E557" s="314"/>
    </row>
    <row r="558" spans="5:5" ht="13" x14ac:dyDescent="0.3">
      <c r="E558" s="314"/>
    </row>
    <row r="559" spans="5:5" ht="13" x14ac:dyDescent="0.3">
      <c r="E559" s="314"/>
    </row>
    <row r="560" spans="5:5" ht="13" x14ac:dyDescent="0.3">
      <c r="E560" s="314"/>
    </row>
    <row r="561" spans="5:5" ht="13" x14ac:dyDescent="0.3">
      <c r="E561" s="314"/>
    </row>
    <row r="562" spans="5:5" ht="13" x14ac:dyDescent="0.3">
      <c r="E562" s="314"/>
    </row>
    <row r="563" spans="5:5" ht="13" x14ac:dyDescent="0.3">
      <c r="E563" s="314"/>
    </row>
    <row r="564" spans="5:5" ht="13" x14ac:dyDescent="0.3">
      <c r="E564" s="314"/>
    </row>
    <row r="565" spans="5:5" ht="13" x14ac:dyDescent="0.3">
      <c r="E565" s="314"/>
    </row>
    <row r="566" spans="5:5" ht="13" x14ac:dyDescent="0.3">
      <c r="E566" s="314"/>
    </row>
    <row r="567" spans="5:5" ht="13" x14ac:dyDescent="0.3">
      <c r="E567" s="314"/>
    </row>
    <row r="568" spans="5:5" ht="13" x14ac:dyDescent="0.3">
      <c r="E568" s="314"/>
    </row>
    <row r="569" spans="5:5" ht="13" x14ac:dyDescent="0.3">
      <c r="E569" s="314"/>
    </row>
    <row r="570" spans="5:5" ht="13" x14ac:dyDescent="0.3">
      <c r="E570" s="314"/>
    </row>
    <row r="571" spans="5:5" ht="13" x14ac:dyDescent="0.3">
      <c r="E571" s="314"/>
    </row>
    <row r="572" spans="5:5" ht="13" x14ac:dyDescent="0.3">
      <c r="E572" s="314"/>
    </row>
    <row r="573" spans="5:5" ht="13" x14ac:dyDescent="0.3">
      <c r="E573" s="314"/>
    </row>
    <row r="574" spans="5:5" ht="13" x14ac:dyDescent="0.3">
      <c r="E574" s="314"/>
    </row>
    <row r="575" spans="5:5" ht="13" x14ac:dyDescent="0.3">
      <c r="E575" s="314"/>
    </row>
    <row r="576" spans="5:5" ht="13" x14ac:dyDescent="0.3">
      <c r="E576" s="314"/>
    </row>
    <row r="577" spans="5:5" ht="13" x14ac:dyDescent="0.3">
      <c r="E577" s="314"/>
    </row>
    <row r="578" spans="5:5" ht="13" x14ac:dyDescent="0.3">
      <c r="E578" s="314"/>
    </row>
    <row r="579" spans="5:5" ht="13" x14ac:dyDescent="0.3">
      <c r="E579" s="314"/>
    </row>
    <row r="580" spans="5:5" ht="13" x14ac:dyDescent="0.3">
      <c r="E580" s="314"/>
    </row>
    <row r="581" spans="5:5" ht="13" x14ac:dyDescent="0.3">
      <c r="E581" s="314"/>
    </row>
    <row r="582" spans="5:5" ht="13" x14ac:dyDescent="0.3">
      <c r="E582" s="314"/>
    </row>
    <row r="583" spans="5:5" ht="13" x14ac:dyDescent="0.3">
      <c r="E583" s="314"/>
    </row>
    <row r="584" spans="5:5" ht="13" x14ac:dyDescent="0.3">
      <c r="E584" s="314"/>
    </row>
    <row r="585" spans="5:5" ht="13" x14ac:dyDescent="0.3">
      <c r="E585" s="314"/>
    </row>
    <row r="586" spans="5:5" ht="13" x14ac:dyDescent="0.3">
      <c r="E586" s="314"/>
    </row>
    <row r="587" spans="5:5" ht="13" x14ac:dyDescent="0.3">
      <c r="E587" s="314"/>
    </row>
    <row r="588" spans="5:5" ht="13" x14ac:dyDescent="0.3">
      <c r="E588" s="314"/>
    </row>
    <row r="589" spans="5:5" ht="13" x14ac:dyDescent="0.3">
      <c r="E589" s="314"/>
    </row>
    <row r="590" spans="5:5" ht="13" x14ac:dyDescent="0.3">
      <c r="E590" s="314"/>
    </row>
    <row r="591" spans="5:5" ht="13" x14ac:dyDescent="0.3">
      <c r="E591" s="314"/>
    </row>
    <row r="592" spans="5:5" ht="13" x14ac:dyDescent="0.3">
      <c r="E592" s="314"/>
    </row>
    <row r="593" spans="5:5" ht="13" x14ac:dyDescent="0.3">
      <c r="E593" s="314"/>
    </row>
    <row r="594" spans="5:5" ht="13" x14ac:dyDescent="0.3">
      <c r="E594" s="314"/>
    </row>
    <row r="595" spans="5:5" ht="13" x14ac:dyDescent="0.3">
      <c r="E595" s="314"/>
    </row>
    <row r="596" spans="5:5" ht="13" x14ac:dyDescent="0.3">
      <c r="E596" s="314"/>
    </row>
    <row r="597" spans="5:5" ht="13" x14ac:dyDescent="0.3">
      <c r="E597" s="314"/>
    </row>
    <row r="598" spans="5:5" ht="13" x14ac:dyDescent="0.3">
      <c r="E598" s="314"/>
    </row>
    <row r="599" spans="5:5" ht="13" x14ac:dyDescent="0.3">
      <c r="E599" s="314"/>
    </row>
    <row r="600" spans="5:5" ht="13" x14ac:dyDescent="0.3">
      <c r="E600" s="314"/>
    </row>
    <row r="601" spans="5:5" ht="13" x14ac:dyDescent="0.3">
      <c r="E601" s="314"/>
    </row>
    <row r="602" spans="5:5" ht="13" x14ac:dyDescent="0.3">
      <c r="E602" s="314"/>
    </row>
    <row r="603" spans="5:5" ht="13" x14ac:dyDescent="0.3">
      <c r="E603" s="314"/>
    </row>
    <row r="604" spans="5:5" ht="13" x14ac:dyDescent="0.3">
      <c r="E604" s="314"/>
    </row>
    <row r="605" spans="5:5" ht="13" x14ac:dyDescent="0.3">
      <c r="E605" s="314"/>
    </row>
    <row r="606" spans="5:5" ht="13" x14ac:dyDescent="0.3">
      <c r="E606" s="314"/>
    </row>
    <row r="607" spans="5:5" ht="13" x14ac:dyDescent="0.3">
      <c r="E607" s="314"/>
    </row>
    <row r="608" spans="5:5" ht="13" x14ac:dyDescent="0.3">
      <c r="E608" s="314"/>
    </row>
    <row r="609" spans="5:5" ht="13" x14ac:dyDescent="0.3">
      <c r="E609" s="314"/>
    </row>
    <row r="610" spans="5:5" ht="13" x14ac:dyDescent="0.3">
      <c r="E610" s="314"/>
    </row>
    <row r="611" spans="5:5" ht="13" x14ac:dyDescent="0.3">
      <c r="E611" s="314"/>
    </row>
    <row r="612" spans="5:5" ht="13" x14ac:dyDescent="0.3">
      <c r="E612" s="314"/>
    </row>
    <row r="613" spans="5:5" ht="13" x14ac:dyDescent="0.3">
      <c r="E613" s="314"/>
    </row>
    <row r="614" spans="5:5" ht="13" x14ac:dyDescent="0.3">
      <c r="E614" s="314"/>
    </row>
    <row r="615" spans="5:5" ht="13" x14ac:dyDescent="0.3">
      <c r="E615" s="314"/>
    </row>
    <row r="616" spans="5:5" ht="13" x14ac:dyDescent="0.3">
      <c r="E616" s="314"/>
    </row>
    <row r="617" spans="5:5" ht="13" x14ac:dyDescent="0.3">
      <c r="E617" s="314"/>
    </row>
    <row r="618" spans="5:5" ht="13" x14ac:dyDescent="0.3">
      <c r="E618" s="314"/>
    </row>
    <row r="619" spans="5:5" ht="13" x14ac:dyDescent="0.3">
      <c r="E619" s="314"/>
    </row>
    <row r="620" spans="5:5" ht="13" x14ac:dyDescent="0.3">
      <c r="E620" s="314"/>
    </row>
    <row r="621" spans="5:5" ht="13" x14ac:dyDescent="0.3">
      <c r="E621" s="314"/>
    </row>
    <row r="622" spans="5:5" ht="13" x14ac:dyDescent="0.3">
      <c r="E622" s="314"/>
    </row>
    <row r="623" spans="5:5" ht="13" x14ac:dyDescent="0.3">
      <c r="E623" s="314"/>
    </row>
    <row r="624" spans="5:5" ht="13" x14ac:dyDescent="0.3">
      <c r="E624" s="314"/>
    </row>
    <row r="625" spans="5:5" ht="13" x14ac:dyDescent="0.3">
      <c r="E625" s="314"/>
    </row>
    <row r="626" spans="5:5" ht="13" x14ac:dyDescent="0.3">
      <c r="E626" s="314"/>
    </row>
    <row r="627" spans="5:5" ht="13" x14ac:dyDescent="0.3">
      <c r="E627" s="314"/>
    </row>
    <row r="628" spans="5:5" ht="13" x14ac:dyDescent="0.3">
      <c r="E628" s="314"/>
    </row>
    <row r="629" spans="5:5" ht="13" x14ac:dyDescent="0.3">
      <c r="E629" s="314"/>
    </row>
    <row r="630" spans="5:5" ht="13" x14ac:dyDescent="0.3">
      <c r="E630" s="314"/>
    </row>
    <row r="631" spans="5:5" ht="13" x14ac:dyDescent="0.3">
      <c r="E631" s="314"/>
    </row>
    <row r="632" spans="5:5" ht="13" x14ac:dyDescent="0.3">
      <c r="E632" s="314"/>
    </row>
    <row r="633" spans="5:5" ht="13" x14ac:dyDescent="0.3">
      <c r="E633" s="314"/>
    </row>
    <row r="634" spans="5:5" ht="13" x14ac:dyDescent="0.3">
      <c r="E634" s="314"/>
    </row>
    <row r="635" spans="5:5" ht="13" x14ac:dyDescent="0.3">
      <c r="E635" s="314"/>
    </row>
    <row r="636" spans="5:5" ht="13" x14ac:dyDescent="0.3">
      <c r="E636" s="314"/>
    </row>
    <row r="637" spans="5:5" ht="13" x14ac:dyDescent="0.3">
      <c r="E637" s="314"/>
    </row>
    <row r="638" spans="5:5" ht="13" x14ac:dyDescent="0.3">
      <c r="E638" s="314"/>
    </row>
    <row r="639" spans="5:5" ht="13" x14ac:dyDescent="0.3">
      <c r="E639" s="314"/>
    </row>
    <row r="640" spans="5:5" ht="13" x14ac:dyDescent="0.3">
      <c r="E640" s="314"/>
    </row>
    <row r="641" spans="5:5" ht="13" x14ac:dyDescent="0.3">
      <c r="E641" s="314"/>
    </row>
    <row r="642" spans="5:5" ht="13" x14ac:dyDescent="0.3">
      <c r="E642" s="314"/>
    </row>
    <row r="643" spans="5:5" ht="13" x14ac:dyDescent="0.3">
      <c r="E643" s="314"/>
    </row>
    <row r="644" spans="5:5" ht="13" x14ac:dyDescent="0.3">
      <c r="E644" s="314"/>
    </row>
    <row r="645" spans="5:5" ht="13" x14ac:dyDescent="0.3">
      <c r="E645" s="314"/>
    </row>
    <row r="646" spans="5:5" ht="13" x14ac:dyDescent="0.3">
      <c r="E646" s="314"/>
    </row>
    <row r="647" spans="5:5" ht="13" x14ac:dyDescent="0.3">
      <c r="E647" s="314"/>
    </row>
    <row r="648" spans="5:5" ht="13" x14ac:dyDescent="0.3">
      <c r="E648" s="314"/>
    </row>
    <row r="649" spans="5:5" ht="13" x14ac:dyDescent="0.3">
      <c r="E649" s="314"/>
    </row>
    <row r="650" spans="5:5" ht="13" x14ac:dyDescent="0.3">
      <c r="E650" s="314"/>
    </row>
    <row r="651" spans="5:5" ht="13" x14ac:dyDescent="0.3">
      <c r="E651" s="314"/>
    </row>
    <row r="652" spans="5:5" ht="13" x14ac:dyDescent="0.3">
      <c r="E652" s="314"/>
    </row>
    <row r="653" spans="5:5" ht="13" x14ac:dyDescent="0.3">
      <c r="E653" s="314"/>
    </row>
    <row r="654" spans="5:5" ht="13" x14ac:dyDescent="0.3">
      <c r="E654" s="314"/>
    </row>
    <row r="655" spans="5:5" ht="13" x14ac:dyDescent="0.3">
      <c r="E655" s="314"/>
    </row>
    <row r="656" spans="5:5" ht="13" x14ac:dyDescent="0.3">
      <c r="E656" s="314"/>
    </row>
    <row r="657" spans="5:5" ht="13" x14ac:dyDescent="0.3">
      <c r="E657" s="314"/>
    </row>
    <row r="658" spans="5:5" ht="13" x14ac:dyDescent="0.3">
      <c r="E658" s="314"/>
    </row>
    <row r="659" spans="5:5" ht="13" x14ac:dyDescent="0.3">
      <c r="E659" s="314"/>
    </row>
    <row r="660" spans="5:5" ht="13" x14ac:dyDescent="0.3">
      <c r="E660" s="314"/>
    </row>
    <row r="661" spans="5:5" ht="13" x14ac:dyDescent="0.3">
      <c r="E661" s="314"/>
    </row>
    <row r="662" spans="5:5" ht="13" x14ac:dyDescent="0.3">
      <c r="E662" s="314"/>
    </row>
    <row r="663" spans="5:5" ht="13" x14ac:dyDescent="0.3">
      <c r="E663" s="314"/>
    </row>
    <row r="664" spans="5:5" ht="13" x14ac:dyDescent="0.3">
      <c r="E664" s="314"/>
    </row>
    <row r="665" spans="5:5" ht="13" x14ac:dyDescent="0.3">
      <c r="E665" s="314"/>
    </row>
    <row r="666" spans="5:5" ht="13" x14ac:dyDescent="0.3">
      <c r="E666" s="314"/>
    </row>
    <row r="667" spans="5:5" ht="13" x14ac:dyDescent="0.3">
      <c r="E667" s="314"/>
    </row>
    <row r="668" spans="5:5" ht="13" x14ac:dyDescent="0.3">
      <c r="E668" s="314"/>
    </row>
    <row r="669" spans="5:5" ht="13" x14ac:dyDescent="0.3">
      <c r="E669" s="314"/>
    </row>
    <row r="670" spans="5:5" ht="13" x14ac:dyDescent="0.3">
      <c r="E670" s="314"/>
    </row>
    <row r="671" spans="5:5" ht="13" x14ac:dyDescent="0.3">
      <c r="E671" s="314"/>
    </row>
    <row r="672" spans="5:5" ht="13" x14ac:dyDescent="0.3">
      <c r="E672" s="314"/>
    </row>
    <row r="673" spans="5:5" ht="13" x14ac:dyDescent="0.3">
      <c r="E673" s="314"/>
    </row>
    <row r="674" spans="5:5" ht="13" x14ac:dyDescent="0.3">
      <c r="E674" s="314"/>
    </row>
    <row r="675" spans="5:5" ht="13" x14ac:dyDescent="0.3">
      <c r="E675" s="314"/>
    </row>
    <row r="676" spans="5:5" ht="13" x14ac:dyDescent="0.3">
      <c r="E676" s="314"/>
    </row>
    <row r="677" spans="5:5" ht="13" x14ac:dyDescent="0.3">
      <c r="E677" s="314"/>
    </row>
    <row r="678" spans="5:5" ht="13" x14ac:dyDescent="0.3">
      <c r="E678" s="314"/>
    </row>
    <row r="679" spans="5:5" ht="13" x14ac:dyDescent="0.3">
      <c r="E679" s="314"/>
    </row>
    <row r="680" spans="5:5" ht="13" x14ac:dyDescent="0.3">
      <c r="E680" s="314"/>
    </row>
    <row r="681" spans="5:5" ht="13" x14ac:dyDescent="0.3">
      <c r="E681" s="314"/>
    </row>
    <row r="682" spans="5:5" ht="13" x14ac:dyDescent="0.3">
      <c r="E682" s="314"/>
    </row>
    <row r="683" spans="5:5" ht="13" x14ac:dyDescent="0.3">
      <c r="E683" s="314"/>
    </row>
    <row r="684" spans="5:5" ht="13" x14ac:dyDescent="0.3">
      <c r="E684" s="314"/>
    </row>
    <row r="685" spans="5:5" ht="13" x14ac:dyDescent="0.3">
      <c r="E685" s="314"/>
    </row>
    <row r="686" spans="5:5" ht="13" x14ac:dyDescent="0.3">
      <c r="E686" s="314"/>
    </row>
    <row r="687" spans="5:5" ht="13" x14ac:dyDescent="0.3">
      <c r="E687" s="314"/>
    </row>
    <row r="688" spans="5:5" ht="13" x14ac:dyDescent="0.3">
      <c r="E688" s="314"/>
    </row>
    <row r="689" spans="5:5" ht="13" x14ac:dyDescent="0.3">
      <c r="E689" s="314"/>
    </row>
    <row r="690" spans="5:5" ht="13" x14ac:dyDescent="0.3">
      <c r="E690" s="314"/>
    </row>
    <row r="691" spans="5:5" ht="13" x14ac:dyDescent="0.3">
      <c r="E691" s="314"/>
    </row>
    <row r="692" spans="5:5" ht="13" x14ac:dyDescent="0.3">
      <c r="E692" s="314"/>
    </row>
    <row r="693" spans="5:5" ht="13" x14ac:dyDescent="0.3">
      <c r="E693" s="314"/>
    </row>
    <row r="694" spans="5:5" ht="13" x14ac:dyDescent="0.3">
      <c r="E694" s="314"/>
    </row>
    <row r="695" spans="5:5" ht="13" x14ac:dyDescent="0.3">
      <c r="E695" s="314"/>
    </row>
    <row r="696" spans="5:5" ht="13" x14ac:dyDescent="0.3">
      <c r="E696" s="314"/>
    </row>
    <row r="697" spans="5:5" ht="13" x14ac:dyDescent="0.3">
      <c r="E697" s="314"/>
    </row>
    <row r="698" spans="5:5" ht="13" x14ac:dyDescent="0.3">
      <c r="E698" s="314"/>
    </row>
    <row r="699" spans="5:5" ht="13" x14ac:dyDescent="0.3">
      <c r="E699" s="314"/>
    </row>
    <row r="700" spans="5:5" ht="13" x14ac:dyDescent="0.3">
      <c r="E700" s="314"/>
    </row>
    <row r="701" spans="5:5" ht="13" x14ac:dyDescent="0.3">
      <c r="E701" s="314"/>
    </row>
    <row r="702" spans="5:5" ht="13" x14ac:dyDescent="0.3">
      <c r="E702" s="314"/>
    </row>
    <row r="703" spans="5:5" ht="13" x14ac:dyDescent="0.3">
      <c r="E703" s="314"/>
    </row>
    <row r="704" spans="5:5" ht="13" x14ac:dyDescent="0.3">
      <c r="E704" s="314"/>
    </row>
    <row r="705" spans="5:5" ht="13" x14ac:dyDescent="0.3">
      <c r="E705" s="314"/>
    </row>
    <row r="706" spans="5:5" ht="13" x14ac:dyDescent="0.3">
      <c r="E706" s="314"/>
    </row>
    <row r="707" spans="5:5" ht="13" x14ac:dyDescent="0.3">
      <c r="E707" s="314"/>
    </row>
    <row r="708" spans="5:5" ht="13" x14ac:dyDescent="0.3">
      <c r="E708" s="314"/>
    </row>
    <row r="709" spans="5:5" ht="13" x14ac:dyDescent="0.3">
      <c r="E709" s="314"/>
    </row>
    <row r="710" spans="5:5" ht="13" x14ac:dyDescent="0.3">
      <c r="E710" s="314"/>
    </row>
    <row r="711" spans="5:5" ht="13" x14ac:dyDescent="0.3">
      <c r="E711" s="314"/>
    </row>
    <row r="712" spans="5:5" ht="13" x14ac:dyDescent="0.3">
      <c r="E712" s="314"/>
    </row>
    <row r="713" spans="5:5" ht="13" x14ac:dyDescent="0.3">
      <c r="E713" s="314"/>
    </row>
    <row r="714" spans="5:5" ht="13" x14ac:dyDescent="0.3">
      <c r="E714" s="314"/>
    </row>
    <row r="715" spans="5:5" ht="13" x14ac:dyDescent="0.3">
      <c r="E715" s="314"/>
    </row>
    <row r="716" spans="5:5" ht="13" x14ac:dyDescent="0.3">
      <c r="E716" s="314"/>
    </row>
    <row r="717" spans="5:5" ht="13" x14ac:dyDescent="0.3">
      <c r="E717" s="314"/>
    </row>
    <row r="718" spans="5:5" ht="13" x14ac:dyDescent="0.3">
      <c r="E718" s="314"/>
    </row>
    <row r="719" spans="5:5" ht="13" x14ac:dyDescent="0.3">
      <c r="E719" s="314"/>
    </row>
    <row r="720" spans="5:5" ht="13" x14ac:dyDescent="0.3">
      <c r="E720" s="314"/>
    </row>
    <row r="721" spans="5:5" ht="13" x14ac:dyDescent="0.3">
      <c r="E721" s="314"/>
    </row>
    <row r="722" spans="5:5" ht="13" x14ac:dyDescent="0.3">
      <c r="E722" s="314"/>
    </row>
    <row r="723" spans="5:5" ht="13" x14ac:dyDescent="0.3">
      <c r="E723" s="314"/>
    </row>
    <row r="724" spans="5:5" ht="13" x14ac:dyDescent="0.3">
      <c r="E724" s="314"/>
    </row>
    <row r="725" spans="5:5" ht="13" x14ac:dyDescent="0.3">
      <c r="E725" s="314"/>
    </row>
    <row r="726" spans="5:5" ht="13" x14ac:dyDescent="0.3">
      <c r="E726" s="314"/>
    </row>
    <row r="727" spans="5:5" ht="13" x14ac:dyDescent="0.3">
      <c r="E727" s="314"/>
    </row>
    <row r="728" spans="5:5" ht="13" x14ac:dyDescent="0.3">
      <c r="E728" s="314"/>
    </row>
    <row r="729" spans="5:5" ht="13" x14ac:dyDescent="0.3">
      <c r="E729" s="314"/>
    </row>
    <row r="730" spans="5:5" ht="13" x14ac:dyDescent="0.3">
      <c r="E730" s="314"/>
    </row>
    <row r="731" spans="5:5" ht="13" x14ac:dyDescent="0.3">
      <c r="E731" s="314"/>
    </row>
    <row r="732" spans="5:5" ht="13" x14ac:dyDescent="0.3">
      <c r="E732" s="314"/>
    </row>
    <row r="733" spans="5:5" ht="13" x14ac:dyDescent="0.3">
      <c r="E733" s="314"/>
    </row>
    <row r="734" spans="5:5" ht="13" x14ac:dyDescent="0.3">
      <c r="E734" s="314"/>
    </row>
    <row r="735" spans="5:5" ht="13" x14ac:dyDescent="0.3">
      <c r="E735" s="314"/>
    </row>
    <row r="736" spans="5:5" ht="13" x14ac:dyDescent="0.3">
      <c r="E736" s="314"/>
    </row>
    <row r="737" spans="5:5" ht="13" x14ac:dyDescent="0.3">
      <c r="E737" s="314"/>
    </row>
    <row r="738" spans="5:5" ht="13" x14ac:dyDescent="0.3">
      <c r="E738" s="314"/>
    </row>
    <row r="739" spans="5:5" ht="13" x14ac:dyDescent="0.3">
      <c r="E739" s="314"/>
    </row>
    <row r="740" spans="5:5" ht="13" x14ac:dyDescent="0.3">
      <c r="E740" s="314"/>
    </row>
    <row r="741" spans="5:5" ht="13" x14ac:dyDescent="0.3">
      <c r="E741" s="314"/>
    </row>
    <row r="742" spans="5:5" ht="13" x14ac:dyDescent="0.3">
      <c r="E742" s="314"/>
    </row>
    <row r="743" spans="5:5" ht="13" x14ac:dyDescent="0.3">
      <c r="E743" s="314"/>
    </row>
    <row r="744" spans="5:5" ht="13" x14ac:dyDescent="0.3">
      <c r="E744" s="314"/>
    </row>
    <row r="745" spans="5:5" ht="13" x14ac:dyDescent="0.3">
      <c r="E745" s="314"/>
    </row>
    <row r="746" spans="5:5" ht="13" x14ac:dyDescent="0.3">
      <c r="E746" s="314"/>
    </row>
    <row r="747" spans="5:5" ht="13" x14ac:dyDescent="0.3">
      <c r="E747" s="314"/>
    </row>
    <row r="748" spans="5:5" ht="13" x14ac:dyDescent="0.3">
      <c r="E748" s="314"/>
    </row>
    <row r="749" spans="5:5" ht="13" x14ac:dyDescent="0.3">
      <c r="E749" s="314"/>
    </row>
    <row r="750" spans="5:5" ht="13" x14ac:dyDescent="0.3">
      <c r="E750" s="314"/>
    </row>
    <row r="751" spans="5:5" ht="13" x14ac:dyDescent="0.3">
      <c r="E751" s="314"/>
    </row>
    <row r="752" spans="5:5" ht="13" x14ac:dyDescent="0.3">
      <c r="E752" s="314"/>
    </row>
    <row r="753" spans="5:5" ht="13" x14ac:dyDescent="0.3">
      <c r="E753" s="314"/>
    </row>
    <row r="754" spans="5:5" ht="13" x14ac:dyDescent="0.3">
      <c r="E754" s="314"/>
    </row>
    <row r="755" spans="5:5" ht="13" x14ac:dyDescent="0.3">
      <c r="E755" s="314"/>
    </row>
    <row r="756" spans="5:5" ht="13" x14ac:dyDescent="0.3">
      <c r="E756" s="314"/>
    </row>
    <row r="757" spans="5:5" ht="13" x14ac:dyDescent="0.3">
      <c r="E757" s="314"/>
    </row>
    <row r="758" spans="5:5" ht="13" x14ac:dyDescent="0.3">
      <c r="E758" s="314"/>
    </row>
    <row r="759" spans="5:5" ht="13" x14ac:dyDescent="0.3">
      <c r="E759" s="314"/>
    </row>
    <row r="760" spans="5:5" ht="13" x14ac:dyDescent="0.3">
      <c r="E760" s="314"/>
    </row>
    <row r="761" spans="5:5" ht="13" x14ac:dyDescent="0.3">
      <c r="E761" s="314"/>
    </row>
    <row r="762" spans="5:5" ht="13" x14ac:dyDescent="0.3">
      <c r="E762" s="314"/>
    </row>
    <row r="763" spans="5:5" ht="13" x14ac:dyDescent="0.3">
      <c r="E763" s="314"/>
    </row>
    <row r="764" spans="5:5" ht="13" x14ac:dyDescent="0.3">
      <c r="E764" s="314"/>
    </row>
    <row r="765" spans="5:5" ht="13" x14ac:dyDescent="0.3">
      <c r="E765" s="314"/>
    </row>
    <row r="766" spans="5:5" ht="13" x14ac:dyDescent="0.3">
      <c r="E766" s="314"/>
    </row>
    <row r="767" spans="5:5" ht="13" x14ac:dyDescent="0.3">
      <c r="E767" s="314"/>
    </row>
    <row r="768" spans="5:5" ht="13" x14ac:dyDescent="0.3">
      <c r="E768" s="314"/>
    </row>
    <row r="769" spans="5:5" ht="13" x14ac:dyDescent="0.3">
      <c r="E769" s="314"/>
    </row>
    <row r="770" spans="5:5" ht="13" x14ac:dyDescent="0.3">
      <c r="E770" s="314"/>
    </row>
    <row r="771" spans="5:5" ht="13" x14ac:dyDescent="0.3">
      <c r="E771" s="314"/>
    </row>
    <row r="772" spans="5:5" ht="13" x14ac:dyDescent="0.3">
      <c r="E772" s="314"/>
    </row>
    <row r="773" spans="5:5" ht="13" x14ac:dyDescent="0.3">
      <c r="E773" s="314"/>
    </row>
    <row r="774" spans="5:5" ht="13" x14ac:dyDescent="0.3">
      <c r="E774" s="314"/>
    </row>
    <row r="775" spans="5:5" ht="13" x14ac:dyDescent="0.3">
      <c r="E775" s="314"/>
    </row>
    <row r="776" spans="5:5" ht="13" x14ac:dyDescent="0.3">
      <c r="E776" s="314"/>
    </row>
    <row r="777" spans="5:5" ht="13" x14ac:dyDescent="0.3">
      <c r="E777" s="314"/>
    </row>
    <row r="778" spans="5:5" ht="13" x14ac:dyDescent="0.3">
      <c r="E778" s="314"/>
    </row>
    <row r="779" spans="5:5" ht="13" x14ac:dyDescent="0.3">
      <c r="E779" s="314"/>
    </row>
    <row r="780" spans="5:5" ht="13" x14ac:dyDescent="0.3">
      <c r="E780" s="314"/>
    </row>
    <row r="781" spans="5:5" ht="13" x14ac:dyDescent="0.3">
      <c r="E781" s="314"/>
    </row>
    <row r="782" spans="5:5" ht="13" x14ac:dyDescent="0.3">
      <c r="E782" s="314"/>
    </row>
    <row r="783" spans="5:5" ht="13" x14ac:dyDescent="0.3">
      <c r="E783" s="314"/>
    </row>
    <row r="784" spans="5:5" ht="13" x14ac:dyDescent="0.3">
      <c r="E784" s="314"/>
    </row>
    <row r="785" spans="5:5" ht="13" x14ac:dyDescent="0.3">
      <c r="E785" s="314"/>
    </row>
    <row r="786" spans="5:5" ht="13" x14ac:dyDescent="0.3">
      <c r="E786" s="314"/>
    </row>
    <row r="787" spans="5:5" ht="13" x14ac:dyDescent="0.3">
      <c r="E787" s="314"/>
    </row>
    <row r="788" spans="5:5" ht="13" x14ac:dyDescent="0.3">
      <c r="E788" s="314"/>
    </row>
    <row r="789" spans="5:5" ht="13" x14ac:dyDescent="0.3">
      <c r="E789" s="314"/>
    </row>
    <row r="790" spans="5:5" ht="13" x14ac:dyDescent="0.3">
      <c r="E790" s="314"/>
    </row>
    <row r="791" spans="5:5" ht="13" x14ac:dyDescent="0.3">
      <c r="E791" s="314"/>
    </row>
    <row r="792" spans="5:5" ht="13" x14ac:dyDescent="0.3">
      <c r="E792" s="314"/>
    </row>
    <row r="793" spans="5:5" ht="13" x14ac:dyDescent="0.3">
      <c r="E793" s="314"/>
    </row>
    <row r="794" spans="5:5" ht="13" x14ac:dyDescent="0.3">
      <c r="E794" s="314"/>
    </row>
    <row r="795" spans="5:5" ht="13" x14ac:dyDescent="0.3">
      <c r="E795" s="314"/>
    </row>
    <row r="796" spans="5:5" ht="13" x14ac:dyDescent="0.3">
      <c r="E796" s="314"/>
    </row>
    <row r="797" spans="5:5" ht="13" x14ac:dyDescent="0.3">
      <c r="E797" s="314"/>
    </row>
    <row r="798" spans="5:5" ht="13" x14ac:dyDescent="0.3">
      <c r="E798" s="314"/>
    </row>
    <row r="799" spans="5:5" ht="13" x14ac:dyDescent="0.3">
      <c r="E799" s="314"/>
    </row>
    <row r="800" spans="5:5" ht="13" x14ac:dyDescent="0.3">
      <c r="E800" s="314"/>
    </row>
    <row r="801" spans="5:5" ht="13" x14ac:dyDescent="0.3">
      <c r="E801" s="314"/>
    </row>
    <row r="802" spans="5:5" ht="13" x14ac:dyDescent="0.3">
      <c r="E802" s="314"/>
    </row>
    <row r="803" spans="5:5" ht="13" x14ac:dyDescent="0.3">
      <c r="E803" s="314"/>
    </row>
    <row r="804" spans="5:5" ht="13" x14ac:dyDescent="0.3">
      <c r="E804" s="314"/>
    </row>
    <row r="805" spans="5:5" ht="13" x14ac:dyDescent="0.3">
      <c r="E805" s="314"/>
    </row>
    <row r="806" spans="5:5" ht="13" x14ac:dyDescent="0.3">
      <c r="E806" s="314"/>
    </row>
    <row r="807" spans="5:5" ht="13" x14ac:dyDescent="0.3">
      <c r="E807" s="314"/>
    </row>
    <row r="808" spans="5:5" ht="13" x14ac:dyDescent="0.3">
      <c r="E808" s="314"/>
    </row>
    <row r="809" spans="5:5" ht="13" x14ac:dyDescent="0.3">
      <c r="E809" s="314"/>
    </row>
    <row r="810" spans="5:5" ht="13" x14ac:dyDescent="0.3">
      <c r="E810" s="314"/>
    </row>
    <row r="811" spans="5:5" ht="13" x14ac:dyDescent="0.3">
      <c r="E811" s="314"/>
    </row>
    <row r="812" spans="5:5" ht="13" x14ac:dyDescent="0.3">
      <c r="E812" s="314"/>
    </row>
    <row r="813" spans="5:5" ht="13" x14ac:dyDescent="0.3">
      <c r="E813" s="314"/>
    </row>
    <row r="814" spans="5:5" ht="13" x14ac:dyDescent="0.3">
      <c r="E814" s="314"/>
    </row>
    <row r="815" spans="5:5" ht="13" x14ac:dyDescent="0.3">
      <c r="E815" s="314"/>
    </row>
    <row r="816" spans="5:5" ht="13" x14ac:dyDescent="0.3">
      <c r="E816" s="314"/>
    </row>
    <row r="817" spans="5:5" ht="13" x14ac:dyDescent="0.3">
      <c r="E817" s="314"/>
    </row>
    <row r="818" spans="5:5" ht="13" x14ac:dyDescent="0.3">
      <c r="E818" s="314"/>
    </row>
    <row r="819" spans="5:5" ht="13" x14ac:dyDescent="0.3">
      <c r="E819" s="314"/>
    </row>
    <row r="820" spans="5:5" ht="13" x14ac:dyDescent="0.3">
      <c r="E820" s="314"/>
    </row>
    <row r="821" spans="5:5" ht="13" x14ac:dyDescent="0.3">
      <c r="E821" s="314"/>
    </row>
    <row r="822" spans="5:5" ht="13" x14ac:dyDescent="0.3">
      <c r="E822" s="314"/>
    </row>
    <row r="823" spans="5:5" ht="13" x14ac:dyDescent="0.3">
      <c r="E823" s="314"/>
    </row>
    <row r="824" spans="5:5" ht="13" x14ac:dyDescent="0.3">
      <c r="E824" s="314"/>
    </row>
    <row r="825" spans="5:5" ht="13" x14ac:dyDescent="0.3">
      <c r="E825" s="314"/>
    </row>
    <row r="826" spans="5:5" ht="13" x14ac:dyDescent="0.3">
      <c r="E826" s="314"/>
    </row>
    <row r="827" spans="5:5" ht="13" x14ac:dyDescent="0.3">
      <c r="E827" s="314"/>
    </row>
    <row r="828" spans="5:5" ht="13" x14ac:dyDescent="0.3">
      <c r="E828" s="314"/>
    </row>
    <row r="829" spans="5:5" ht="13" x14ac:dyDescent="0.3">
      <c r="E829" s="314"/>
    </row>
    <row r="830" spans="5:5" ht="13" x14ac:dyDescent="0.3">
      <c r="E830" s="314"/>
    </row>
    <row r="831" spans="5:5" ht="13" x14ac:dyDescent="0.3">
      <c r="E831" s="314"/>
    </row>
    <row r="832" spans="5:5" ht="13" x14ac:dyDescent="0.3">
      <c r="E832" s="314"/>
    </row>
    <row r="833" spans="5:5" ht="13" x14ac:dyDescent="0.3">
      <c r="E833" s="314"/>
    </row>
    <row r="834" spans="5:5" ht="13" x14ac:dyDescent="0.3">
      <c r="E834" s="314"/>
    </row>
    <row r="835" spans="5:5" ht="13" x14ac:dyDescent="0.3">
      <c r="E835" s="314"/>
    </row>
    <row r="836" spans="5:5" ht="13" x14ac:dyDescent="0.3">
      <c r="E836" s="314"/>
    </row>
    <row r="837" spans="5:5" ht="13" x14ac:dyDescent="0.3">
      <c r="E837" s="314"/>
    </row>
    <row r="838" spans="5:5" ht="13" x14ac:dyDescent="0.3">
      <c r="E838" s="314"/>
    </row>
    <row r="839" spans="5:5" ht="13" x14ac:dyDescent="0.3">
      <c r="E839" s="314"/>
    </row>
    <row r="840" spans="5:5" ht="13" x14ac:dyDescent="0.3">
      <c r="E840" s="314"/>
    </row>
    <row r="841" spans="5:5" ht="13" x14ac:dyDescent="0.3">
      <c r="E841" s="314"/>
    </row>
    <row r="842" spans="5:5" ht="13" x14ac:dyDescent="0.3">
      <c r="E842" s="314"/>
    </row>
    <row r="843" spans="5:5" ht="13" x14ac:dyDescent="0.3">
      <c r="E843" s="314"/>
    </row>
    <row r="844" spans="5:5" ht="13" x14ac:dyDescent="0.3">
      <c r="E844" s="314"/>
    </row>
    <row r="845" spans="5:5" ht="13" x14ac:dyDescent="0.3">
      <c r="E845" s="314"/>
    </row>
    <row r="846" spans="5:5" ht="13" x14ac:dyDescent="0.3">
      <c r="E846" s="314"/>
    </row>
    <row r="847" spans="5:5" ht="13" x14ac:dyDescent="0.3">
      <c r="E847" s="314"/>
    </row>
    <row r="848" spans="5:5" ht="13" x14ac:dyDescent="0.3">
      <c r="E848" s="314"/>
    </row>
    <row r="849" spans="5:5" ht="13" x14ac:dyDescent="0.3">
      <c r="E849" s="314"/>
    </row>
    <row r="850" spans="5:5" ht="13" x14ac:dyDescent="0.3">
      <c r="E850" s="314"/>
    </row>
    <row r="851" spans="5:5" ht="13" x14ac:dyDescent="0.3">
      <c r="E851" s="314"/>
    </row>
    <row r="852" spans="5:5" ht="13" x14ac:dyDescent="0.3">
      <c r="E852" s="314"/>
    </row>
    <row r="853" spans="5:5" ht="13" x14ac:dyDescent="0.3">
      <c r="E853" s="314"/>
    </row>
    <row r="854" spans="5:5" ht="13" x14ac:dyDescent="0.3">
      <c r="E854" s="314"/>
    </row>
    <row r="855" spans="5:5" ht="13" x14ac:dyDescent="0.3">
      <c r="E855" s="314"/>
    </row>
    <row r="856" spans="5:5" ht="13" x14ac:dyDescent="0.3">
      <c r="E856" s="314"/>
    </row>
    <row r="857" spans="5:5" ht="13" x14ac:dyDescent="0.3">
      <c r="E857" s="314"/>
    </row>
    <row r="858" spans="5:5" ht="13" x14ac:dyDescent="0.3">
      <c r="E858" s="314"/>
    </row>
    <row r="859" spans="5:5" ht="13" x14ac:dyDescent="0.3">
      <c r="E859" s="314"/>
    </row>
    <row r="860" spans="5:5" ht="13" x14ac:dyDescent="0.3">
      <c r="E860" s="314"/>
    </row>
    <row r="861" spans="5:5" ht="13" x14ac:dyDescent="0.3">
      <c r="E861" s="314"/>
    </row>
    <row r="862" spans="5:5" ht="13" x14ac:dyDescent="0.3">
      <c r="E862" s="314"/>
    </row>
    <row r="863" spans="5:5" ht="13" x14ac:dyDescent="0.3">
      <c r="E863" s="314"/>
    </row>
    <row r="864" spans="5:5" ht="13" x14ac:dyDescent="0.3">
      <c r="E864" s="314"/>
    </row>
    <row r="865" spans="5:5" ht="13" x14ac:dyDescent="0.3">
      <c r="E865" s="314"/>
    </row>
    <row r="866" spans="5:5" ht="13" x14ac:dyDescent="0.3">
      <c r="E866" s="314"/>
    </row>
    <row r="867" spans="5:5" ht="13" x14ac:dyDescent="0.3">
      <c r="E867" s="314"/>
    </row>
    <row r="868" spans="5:5" ht="13" x14ac:dyDescent="0.3">
      <c r="E868" s="314"/>
    </row>
    <row r="869" spans="5:5" ht="13" x14ac:dyDescent="0.3">
      <c r="E869" s="314"/>
    </row>
    <row r="870" spans="5:5" ht="13" x14ac:dyDescent="0.3">
      <c r="E870" s="314"/>
    </row>
    <row r="871" spans="5:5" ht="13" x14ac:dyDescent="0.3">
      <c r="E871" s="314"/>
    </row>
    <row r="872" spans="5:5" ht="13" x14ac:dyDescent="0.3">
      <c r="E872" s="314"/>
    </row>
    <row r="873" spans="5:5" ht="13" x14ac:dyDescent="0.3">
      <c r="E873" s="314"/>
    </row>
    <row r="874" spans="5:5" ht="13" x14ac:dyDescent="0.3">
      <c r="E874" s="314"/>
    </row>
    <row r="875" spans="5:5" ht="13" x14ac:dyDescent="0.3">
      <c r="E875" s="314"/>
    </row>
    <row r="876" spans="5:5" ht="13" x14ac:dyDescent="0.3">
      <c r="E876" s="314"/>
    </row>
    <row r="877" spans="5:5" ht="13" x14ac:dyDescent="0.3">
      <c r="E877" s="314"/>
    </row>
    <row r="878" spans="5:5" ht="13" x14ac:dyDescent="0.3">
      <c r="E878" s="314"/>
    </row>
    <row r="879" spans="5:5" ht="13" x14ac:dyDescent="0.3">
      <c r="E879" s="314"/>
    </row>
    <row r="880" spans="5:5" ht="13" x14ac:dyDescent="0.3">
      <c r="E880" s="314"/>
    </row>
    <row r="881" spans="5:5" ht="13" x14ac:dyDescent="0.3">
      <c r="E881" s="314"/>
    </row>
    <row r="882" spans="5:5" ht="13" x14ac:dyDescent="0.3">
      <c r="E882" s="314"/>
    </row>
    <row r="883" spans="5:5" ht="13" x14ac:dyDescent="0.3">
      <c r="E883" s="314"/>
    </row>
    <row r="884" spans="5:5" ht="13" x14ac:dyDescent="0.3">
      <c r="E884" s="314"/>
    </row>
    <row r="885" spans="5:5" ht="13" x14ac:dyDescent="0.3">
      <c r="E885" s="314"/>
    </row>
    <row r="886" spans="5:5" ht="13" x14ac:dyDescent="0.3">
      <c r="E886" s="314"/>
    </row>
    <row r="887" spans="5:5" ht="13" x14ac:dyDescent="0.3">
      <c r="E887" s="314"/>
    </row>
    <row r="888" spans="5:5" ht="13" x14ac:dyDescent="0.3">
      <c r="E888" s="314"/>
    </row>
    <row r="889" spans="5:5" ht="13" x14ac:dyDescent="0.3">
      <c r="E889" s="314"/>
    </row>
    <row r="890" spans="5:5" ht="13" x14ac:dyDescent="0.3">
      <c r="E890" s="314"/>
    </row>
    <row r="891" spans="5:5" ht="13" x14ac:dyDescent="0.3">
      <c r="E891" s="314"/>
    </row>
    <row r="892" spans="5:5" ht="13" x14ac:dyDescent="0.3">
      <c r="E892" s="314"/>
    </row>
    <row r="893" spans="5:5" ht="13" x14ac:dyDescent="0.3">
      <c r="E893" s="314"/>
    </row>
    <row r="894" spans="5:5" ht="13" x14ac:dyDescent="0.3">
      <c r="E894" s="314"/>
    </row>
    <row r="895" spans="5:5" ht="13" x14ac:dyDescent="0.3">
      <c r="E895" s="314"/>
    </row>
    <row r="896" spans="5:5" ht="13" x14ac:dyDescent="0.3">
      <c r="E896" s="314"/>
    </row>
    <row r="897" spans="5:5" ht="13" x14ac:dyDescent="0.3">
      <c r="E897" s="314"/>
    </row>
    <row r="898" spans="5:5" ht="13" x14ac:dyDescent="0.3">
      <c r="E898" s="314"/>
    </row>
    <row r="899" spans="5:5" ht="13" x14ac:dyDescent="0.3">
      <c r="E899" s="314"/>
    </row>
    <row r="900" spans="5:5" ht="13" x14ac:dyDescent="0.3">
      <c r="E900" s="314"/>
    </row>
    <row r="901" spans="5:5" ht="13" x14ac:dyDescent="0.3">
      <c r="E901" s="314"/>
    </row>
    <row r="902" spans="5:5" ht="13" x14ac:dyDescent="0.3">
      <c r="E902" s="314"/>
    </row>
    <row r="903" spans="5:5" ht="13" x14ac:dyDescent="0.3">
      <c r="E903" s="314"/>
    </row>
    <row r="904" spans="5:5" ht="13" x14ac:dyDescent="0.3">
      <c r="E904" s="314"/>
    </row>
    <row r="905" spans="5:5" ht="13" x14ac:dyDescent="0.3">
      <c r="E905" s="314"/>
    </row>
    <row r="906" spans="5:5" ht="13" x14ac:dyDescent="0.3">
      <c r="E906" s="314"/>
    </row>
    <row r="907" spans="5:5" ht="13" x14ac:dyDescent="0.3">
      <c r="E907" s="314"/>
    </row>
    <row r="908" spans="5:5" ht="13" x14ac:dyDescent="0.3">
      <c r="E908" s="314"/>
    </row>
    <row r="909" spans="5:5" ht="13" x14ac:dyDescent="0.3">
      <c r="E909" s="314"/>
    </row>
    <row r="910" spans="5:5" ht="13" x14ac:dyDescent="0.3">
      <c r="E910" s="314"/>
    </row>
    <row r="911" spans="5:5" ht="13" x14ac:dyDescent="0.3">
      <c r="E911" s="314"/>
    </row>
    <row r="912" spans="5:5" ht="13" x14ac:dyDescent="0.3">
      <c r="E912" s="314"/>
    </row>
    <row r="913" spans="5:5" ht="13" x14ac:dyDescent="0.3">
      <c r="E913" s="314"/>
    </row>
    <row r="914" spans="5:5" ht="13" x14ac:dyDescent="0.3">
      <c r="E914" s="314"/>
    </row>
    <row r="915" spans="5:5" ht="13" x14ac:dyDescent="0.3">
      <c r="E915" s="314"/>
    </row>
    <row r="916" spans="5:5" ht="13" x14ac:dyDescent="0.3">
      <c r="E916" s="314"/>
    </row>
    <row r="917" spans="5:5" ht="13" x14ac:dyDescent="0.3">
      <c r="E917" s="314"/>
    </row>
    <row r="918" spans="5:5" ht="13" x14ac:dyDescent="0.3">
      <c r="E918" s="314"/>
    </row>
    <row r="919" spans="5:5" ht="13" x14ac:dyDescent="0.3">
      <c r="E919" s="314"/>
    </row>
    <row r="920" spans="5:5" ht="13" x14ac:dyDescent="0.3">
      <c r="E920" s="314"/>
    </row>
    <row r="921" spans="5:5" ht="13" x14ac:dyDescent="0.3">
      <c r="E921" s="314"/>
    </row>
    <row r="922" spans="5:5" ht="13" x14ac:dyDescent="0.3">
      <c r="E922" s="314"/>
    </row>
    <row r="923" spans="5:5" ht="13" x14ac:dyDescent="0.3">
      <c r="E923" s="314"/>
    </row>
    <row r="924" spans="5:5" ht="13" x14ac:dyDescent="0.3">
      <c r="E924" s="314"/>
    </row>
    <row r="925" spans="5:5" ht="13" x14ac:dyDescent="0.3">
      <c r="E925" s="314"/>
    </row>
    <row r="926" spans="5:5" ht="13" x14ac:dyDescent="0.3">
      <c r="E926" s="314"/>
    </row>
    <row r="927" spans="5:5" ht="13" x14ac:dyDescent="0.3">
      <c r="E927" s="314"/>
    </row>
    <row r="928" spans="5:5" ht="13" x14ac:dyDescent="0.3">
      <c r="E928" s="314"/>
    </row>
    <row r="929" spans="5:5" ht="13" x14ac:dyDescent="0.3">
      <c r="E929" s="314"/>
    </row>
    <row r="930" spans="5:5" ht="13" x14ac:dyDescent="0.3">
      <c r="E930" s="314"/>
    </row>
    <row r="931" spans="5:5" ht="13" x14ac:dyDescent="0.3">
      <c r="E931" s="314"/>
    </row>
    <row r="932" spans="5:5" ht="13" x14ac:dyDescent="0.3">
      <c r="E932" s="314"/>
    </row>
    <row r="933" spans="5:5" ht="13" x14ac:dyDescent="0.3">
      <c r="E933" s="314"/>
    </row>
    <row r="934" spans="5:5" ht="13" x14ac:dyDescent="0.3">
      <c r="E934" s="314"/>
    </row>
    <row r="935" spans="5:5" ht="13" x14ac:dyDescent="0.3">
      <c r="E935" s="314"/>
    </row>
    <row r="936" spans="5:5" ht="13" x14ac:dyDescent="0.3">
      <c r="E936" s="314"/>
    </row>
    <row r="937" spans="5:5" ht="13" x14ac:dyDescent="0.3">
      <c r="E937" s="314"/>
    </row>
    <row r="938" spans="5:5" ht="13" x14ac:dyDescent="0.3">
      <c r="E938" s="314"/>
    </row>
    <row r="939" spans="5:5" ht="13" x14ac:dyDescent="0.3">
      <c r="E939" s="314"/>
    </row>
    <row r="940" spans="5:5" ht="13" x14ac:dyDescent="0.3">
      <c r="E940" s="314"/>
    </row>
    <row r="941" spans="5:5" ht="13" x14ac:dyDescent="0.3">
      <c r="E941" s="314"/>
    </row>
    <row r="942" spans="5:5" ht="13" x14ac:dyDescent="0.3">
      <c r="E942" s="314"/>
    </row>
    <row r="943" spans="5:5" ht="13" x14ac:dyDescent="0.3">
      <c r="E943" s="314"/>
    </row>
    <row r="944" spans="5:5" ht="13" x14ac:dyDescent="0.3">
      <c r="E944" s="314"/>
    </row>
    <row r="945" spans="5:5" ht="13" x14ac:dyDescent="0.3">
      <c r="E945" s="314"/>
    </row>
    <row r="946" spans="5:5" ht="13" x14ac:dyDescent="0.3">
      <c r="E946" s="314"/>
    </row>
    <row r="947" spans="5:5" ht="13" x14ac:dyDescent="0.3">
      <c r="E947" s="314"/>
    </row>
    <row r="948" spans="5:5" ht="13" x14ac:dyDescent="0.3">
      <c r="E948" s="314"/>
    </row>
    <row r="949" spans="5:5" ht="13" x14ac:dyDescent="0.3">
      <c r="E949" s="314"/>
    </row>
    <row r="950" spans="5:5" ht="13" x14ac:dyDescent="0.3">
      <c r="E950" s="314"/>
    </row>
    <row r="951" spans="5:5" ht="13" x14ac:dyDescent="0.3">
      <c r="E951" s="314"/>
    </row>
    <row r="952" spans="5:5" ht="13" x14ac:dyDescent="0.3">
      <c r="E952" s="314"/>
    </row>
    <row r="953" spans="5:5" ht="13" x14ac:dyDescent="0.3">
      <c r="E953" s="314"/>
    </row>
    <row r="954" spans="5:5" ht="13" x14ac:dyDescent="0.3">
      <c r="E954" s="314"/>
    </row>
    <row r="955" spans="5:5" ht="13" x14ac:dyDescent="0.3">
      <c r="E955" s="314"/>
    </row>
    <row r="956" spans="5:5" ht="13" x14ac:dyDescent="0.3">
      <c r="E956" s="314"/>
    </row>
    <row r="957" spans="5:5" ht="13" x14ac:dyDescent="0.3">
      <c r="E957" s="314"/>
    </row>
    <row r="958" spans="5:5" ht="13" x14ac:dyDescent="0.3">
      <c r="E958" s="314"/>
    </row>
    <row r="959" spans="5:5" ht="13" x14ac:dyDescent="0.3">
      <c r="E959" s="314"/>
    </row>
    <row r="960" spans="5:5" ht="13" x14ac:dyDescent="0.3">
      <c r="E960" s="314"/>
    </row>
    <row r="961" spans="5:5" ht="13" x14ac:dyDescent="0.3">
      <c r="E961" s="314"/>
    </row>
    <row r="962" spans="5:5" ht="13" x14ac:dyDescent="0.3">
      <c r="E962" s="314"/>
    </row>
    <row r="963" spans="5:5" ht="13" x14ac:dyDescent="0.3">
      <c r="E963" s="314"/>
    </row>
    <row r="964" spans="5:5" ht="13" x14ac:dyDescent="0.3">
      <c r="E964" s="314"/>
    </row>
    <row r="965" spans="5:5" ht="13" x14ac:dyDescent="0.3">
      <c r="E965" s="314"/>
    </row>
    <row r="966" spans="5:5" ht="13" x14ac:dyDescent="0.3">
      <c r="E966" s="314"/>
    </row>
    <row r="967" spans="5:5" ht="13" x14ac:dyDescent="0.3">
      <c r="E967" s="314"/>
    </row>
    <row r="968" spans="5:5" ht="13" x14ac:dyDescent="0.3">
      <c r="E968" s="314"/>
    </row>
    <row r="969" spans="5:5" ht="13" x14ac:dyDescent="0.3">
      <c r="E969" s="314"/>
    </row>
    <row r="970" spans="5:5" ht="13" x14ac:dyDescent="0.3">
      <c r="E970" s="314"/>
    </row>
    <row r="971" spans="5:5" ht="13" x14ac:dyDescent="0.3">
      <c r="E971" s="314"/>
    </row>
    <row r="972" spans="5:5" ht="13" x14ac:dyDescent="0.3">
      <c r="E972" s="314"/>
    </row>
    <row r="973" spans="5:5" ht="13" x14ac:dyDescent="0.3">
      <c r="E973" s="314"/>
    </row>
    <row r="974" spans="5:5" ht="13" x14ac:dyDescent="0.3">
      <c r="E974" s="314"/>
    </row>
    <row r="975" spans="5:5" ht="13" x14ac:dyDescent="0.3">
      <c r="E975" s="314"/>
    </row>
    <row r="976" spans="5:5" ht="13" x14ac:dyDescent="0.3">
      <c r="E976" s="314"/>
    </row>
    <row r="977" spans="5:5" ht="13" x14ac:dyDescent="0.3">
      <c r="E977" s="314"/>
    </row>
    <row r="978" spans="5:5" ht="13" x14ac:dyDescent="0.3">
      <c r="E978" s="314"/>
    </row>
    <row r="979" spans="5:5" ht="13" x14ac:dyDescent="0.3">
      <c r="E979" s="314"/>
    </row>
    <row r="980" spans="5:5" ht="13" x14ac:dyDescent="0.3">
      <c r="E980" s="314"/>
    </row>
    <row r="981" spans="5:5" ht="13" x14ac:dyDescent="0.3">
      <c r="E981" s="314"/>
    </row>
    <row r="982" spans="5:5" ht="13" x14ac:dyDescent="0.3">
      <c r="E982" s="314"/>
    </row>
    <row r="983" spans="5:5" ht="13" x14ac:dyDescent="0.3">
      <c r="E983" s="314"/>
    </row>
    <row r="984" spans="5:5" ht="13" x14ac:dyDescent="0.3">
      <c r="E984" s="314"/>
    </row>
    <row r="985" spans="5:5" ht="13" x14ac:dyDescent="0.3">
      <c r="E985" s="314"/>
    </row>
    <row r="986" spans="5:5" ht="13" x14ac:dyDescent="0.3">
      <c r="E986" s="314"/>
    </row>
    <row r="987" spans="5:5" ht="13" x14ac:dyDescent="0.3">
      <c r="E987" s="314"/>
    </row>
    <row r="988" spans="5:5" ht="13" x14ac:dyDescent="0.3">
      <c r="E988" s="314"/>
    </row>
    <row r="989" spans="5:5" ht="13" x14ac:dyDescent="0.3">
      <c r="E989" s="314"/>
    </row>
    <row r="990" spans="5:5" ht="13" x14ac:dyDescent="0.3">
      <c r="E990" s="314"/>
    </row>
    <row r="991" spans="5:5" ht="13" x14ac:dyDescent="0.3">
      <c r="E991" s="314"/>
    </row>
    <row r="992" spans="5:5" ht="13" x14ac:dyDescent="0.3">
      <c r="E992" s="314"/>
    </row>
    <row r="993" spans="5:5" ht="13" x14ac:dyDescent="0.3">
      <c r="E993" s="314"/>
    </row>
    <row r="994" spans="5:5" ht="13" x14ac:dyDescent="0.3">
      <c r="E994" s="314"/>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D39"/>
  <sheetViews>
    <sheetView showGridLines="0" workbookViewId="0"/>
  </sheetViews>
  <sheetFormatPr defaultColWidth="14.3984375" defaultRowHeight="15" customHeight="1" x14ac:dyDescent="0.3"/>
  <cols>
    <col min="1" max="1" width="2.8984375" customWidth="1"/>
    <col min="2" max="2" width="6.59765625" customWidth="1"/>
    <col min="3" max="3" width="237.09765625" customWidth="1"/>
  </cols>
  <sheetData>
    <row r="1" spans="1:3" ht="11.25" customHeight="1" x14ac:dyDescent="0.3">
      <c r="B1" s="302"/>
      <c r="C1" s="302"/>
    </row>
    <row r="2" spans="1:3" ht="17.25" customHeight="1" x14ac:dyDescent="0.3">
      <c r="A2" s="303"/>
      <c r="B2" s="303" t="s">
        <v>256</v>
      </c>
    </row>
    <row r="3" spans="1:3" ht="14" x14ac:dyDescent="0.3">
      <c r="A3" s="304"/>
      <c r="B3" s="304" t="s">
        <v>258</v>
      </c>
    </row>
    <row r="4" spans="1:3" ht="14" x14ac:dyDescent="0.3">
      <c r="A4" s="304"/>
      <c r="B4" s="304" t="s">
        <v>260</v>
      </c>
    </row>
    <row r="5" spans="1:3" ht="14" x14ac:dyDescent="0.3">
      <c r="A5" s="304"/>
      <c r="B5" s="304" t="s">
        <v>261</v>
      </c>
    </row>
    <row r="6" spans="1:3" ht="14" x14ac:dyDescent="0.3">
      <c r="A6" s="304"/>
      <c r="B6" s="304" t="s">
        <v>262</v>
      </c>
    </row>
    <row r="7" spans="1:3" ht="14" x14ac:dyDescent="0.3">
      <c r="A7" s="304"/>
      <c r="B7" s="304" t="s">
        <v>263</v>
      </c>
    </row>
    <row r="8" spans="1:3" ht="14" x14ac:dyDescent="0.3">
      <c r="A8" s="304"/>
      <c r="B8" s="304" t="s">
        <v>264</v>
      </c>
    </row>
    <row r="9" spans="1:3" ht="14" x14ac:dyDescent="0.3">
      <c r="A9" s="304"/>
      <c r="B9" s="304" t="s">
        <v>265</v>
      </c>
    </row>
    <row r="10" spans="1:3" ht="14" x14ac:dyDescent="0.3">
      <c r="A10" s="304"/>
      <c r="B10" s="304" t="s">
        <v>266</v>
      </c>
    </row>
    <row r="11" spans="1:3" ht="14" x14ac:dyDescent="0.3">
      <c r="A11" s="304"/>
      <c r="B11" s="304" t="s">
        <v>267</v>
      </c>
    </row>
    <row r="12" spans="1:3" ht="14" x14ac:dyDescent="0.3">
      <c r="A12" s="304"/>
      <c r="B12" s="304" t="s">
        <v>268</v>
      </c>
    </row>
    <row r="13" spans="1:3" ht="14" x14ac:dyDescent="0.3">
      <c r="A13" s="304"/>
      <c r="C13" s="304" t="s">
        <v>269</v>
      </c>
    </row>
    <row r="14" spans="1:3" ht="14" x14ac:dyDescent="0.3">
      <c r="A14" s="304"/>
      <c r="C14" s="304" t="s">
        <v>270</v>
      </c>
    </row>
    <row r="15" spans="1:3" ht="14" x14ac:dyDescent="0.3">
      <c r="A15" s="304"/>
      <c r="C15" s="304" t="s">
        <v>271</v>
      </c>
    </row>
    <row r="16" spans="1:3" ht="14" x14ac:dyDescent="0.3">
      <c r="A16" s="304"/>
      <c r="B16" s="304" t="s">
        <v>272</v>
      </c>
    </row>
    <row r="17" spans="1:3" ht="29.25" customHeight="1" x14ac:dyDescent="0.3">
      <c r="A17" s="304"/>
      <c r="C17" s="304" t="s">
        <v>273</v>
      </c>
    </row>
    <row r="18" spans="1:3" ht="14" x14ac:dyDescent="0.3">
      <c r="A18" s="304"/>
      <c r="C18" s="304" t="s">
        <v>274</v>
      </c>
    </row>
    <row r="19" spans="1:3" ht="14" x14ac:dyDescent="0.3">
      <c r="A19" s="304"/>
      <c r="B19" s="304"/>
    </row>
    <row r="20" spans="1:3" ht="17.25" customHeight="1" x14ac:dyDescent="0.3">
      <c r="A20" s="303"/>
      <c r="B20" s="303" t="s">
        <v>275</v>
      </c>
    </row>
    <row r="21" spans="1:3" ht="14" x14ac:dyDescent="0.3">
      <c r="A21" s="304"/>
      <c r="B21" s="304" t="s">
        <v>276</v>
      </c>
    </row>
    <row r="22" spans="1:3" ht="14" x14ac:dyDescent="0.3">
      <c r="A22" s="304"/>
      <c r="B22" s="304" t="s">
        <v>277</v>
      </c>
    </row>
    <row r="23" spans="1:3" ht="14" x14ac:dyDescent="0.3">
      <c r="A23" s="304"/>
      <c r="B23" s="304" t="s">
        <v>278</v>
      </c>
    </row>
    <row r="24" spans="1:3" ht="14" x14ac:dyDescent="0.3">
      <c r="A24" s="304"/>
      <c r="B24" s="304" t="s">
        <v>279</v>
      </c>
    </row>
    <row r="25" spans="1:3" ht="14" x14ac:dyDescent="0.3">
      <c r="A25" s="304"/>
      <c r="B25" s="304" t="s">
        <v>265</v>
      </c>
    </row>
    <row r="26" spans="1:3" ht="14" x14ac:dyDescent="0.3">
      <c r="A26" s="304"/>
      <c r="B26" s="304" t="s">
        <v>280</v>
      </c>
    </row>
    <row r="27" spans="1:3" ht="14" x14ac:dyDescent="0.3">
      <c r="A27" s="304"/>
      <c r="B27" s="304" t="s">
        <v>281</v>
      </c>
    </row>
    <row r="28" spans="1:3" ht="14.5" x14ac:dyDescent="0.35">
      <c r="A28" s="305"/>
      <c r="B28" s="305"/>
    </row>
    <row r="29" spans="1:3" ht="14.5" x14ac:dyDescent="0.35">
      <c r="A29" s="305"/>
      <c r="B29" s="305" t="s">
        <v>283</v>
      </c>
    </row>
    <row r="30" spans="1:3" ht="14.5" x14ac:dyDescent="0.35">
      <c r="A30" s="305"/>
      <c r="B30" s="305" t="s">
        <v>284</v>
      </c>
    </row>
    <row r="32" spans="1:3" ht="9" customHeight="1" x14ac:dyDescent="0.3">
      <c r="B32" s="308"/>
      <c r="C32" s="309"/>
    </row>
    <row r="33" spans="2:4" ht="22.5" customHeight="1" x14ac:dyDescent="0.3">
      <c r="B33" s="310" t="s">
        <v>285</v>
      </c>
      <c r="C33" s="312"/>
    </row>
    <row r="34" spans="2:4" ht="20.25" customHeight="1" x14ac:dyDescent="0.35">
      <c r="B34" s="312"/>
      <c r="C34" s="315" t="s">
        <v>286</v>
      </c>
      <c r="D34" s="217"/>
    </row>
    <row r="35" spans="2:4" ht="20.25" customHeight="1" x14ac:dyDescent="0.35">
      <c r="B35" s="312"/>
      <c r="C35" s="315" t="s">
        <v>288</v>
      </c>
      <c r="D35" s="217"/>
    </row>
    <row r="36" spans="2:4" ht="20.25" customHeight="1" x14ac:dyDescent="0.35">
      <c r="B36" s="312"/>
      <c r="C36" s="315" t="s">
        <v>289</v>
      </c>
      <c r="D36" s="217"/>
    </row>
    <row r="37" spans="2:4" ht="20.25" customHeight="1" x14ac:dyDescent="0.35">
      <c r="B37" s="312"/>
      <c r="C37" s="315" t="s">
        <v>290</v>
      </c>
      <c r="D37" s="217"/>
    </row>
    <row r="38" spans="2:4" ht="20.25" customHeight="1" x14ac:dyDescent="0.35">
      <c r="B38" s="312"/>
      <c r="C38" s="315" t="s">
        <v>292</v>
      </c>
      <c r="D38" s="217"/>
    </row>
    <row r="39" spans="2:4" ht="19.5" customHeight="1" x14ac:dyDescent="0.3">
      <c r="C39" s="316" t="s">
        <v>293</v>
      </c>
    </row>
  </sheetData>
  <hyperlinks>
    <hyperlink ref="C34" r:id="rId1" xr:uid="{00000000-0004-0000-0D00-000000000000}"/>
    <hyperlink ref="C35" r:id="rId2" xr:uid="{00000000-0004-0000-0D00-000001000000}"/>
    <hyperlink ref="C36" r:id="rId3" xr:uid="{00000000-0004-0000-0D00-000002000000}"/>
    <hyperlink ref="C37" r:id="rId4" xr:uid="{00000000-0004-0000-0D00-000003000000}"/>
    <hyperlink ref="C38" r:id="rId5" xr:uid="{00000000-0004-0000-0D00-000004000000}"/>
    <hyperlink ref="C39" r:id="rId6" xr:uid="{00000000-0004-0000-0D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Overview</vt:lpstr>
      <vt:lpstr>SUMMARY</vt:lpstr>
      <vt:lpstr>Admin Costs</vt:lpstr>
      <vt:lpstr>Salariesfringe</vt:lpstr>
      <vt:lpstr>Equipment</vt:lpstr>
      <vt:lpstr>Supplies</vt:lpstr>
      <vt:lpstr>Travel</vt:lpstr>
      <vt:lpstr>SubrecipientsContractual</vt:lpstr>
      <vt:lpstr>Other</vt:lpstr>
      <vt:lpstr>Tribal</vt:lpstr>
      <vt:lpstr>Funding Caps</vt:lpstr>
      <vt:lpstr>Budget periods</vt:lpstr>
      <vt:lpstr>Exclusions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Braithwaite</dc:creator>
  <cp:lastModifiedBy>Courtney Pariera Dinkins</cp:lastModifiedBy>
  <dcterms:created xsi:type="dcterms:W3CDTF">2026-02-23T16:20:07Z</dcterms:created>
  <dcterms:modified xsi:type="dcterms:W3CDTF">2026-10-07T15:20:40Z</dcterms:modified>
</cp:coreProperties>
</file>